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checkCompatibility="1" defaultThemeVersion="124226"/>
  <mc:AlternateContent xmlns:mc="http://schemas.openxmlformats.org/markup-compatibility/2006">
    <mc:Choice Requires="x15">
      <x15ac:absPath xmlns:x15ac="http://schemas.microsoft.com/office/spreadsheetml/2010/11/ac" url="\\FILESRV\wibag\Kulovits\2014_2020\IWB_EFRE_Addition\Abrechnung\Neue_Formulare_Abre\Abrechnungsformulare\"/>
    </mc:Choice>
  </mc:AlternateContent>
  <bookViews>
    <workbookView xWindow="240" yWindow="48" windowWidth="23256" windowHeight="12408"/>
  </bookViews>
  <sheets>
    <sheet name="Beiblatt 2 Soll-Ist-Vergleich" sheetId="6" r:id="rId1"/>
    <sheet name="Beiblatt 3_Abrechnungsformular" sheetId="13" r:id="rId2"/>
    <sheet name="3c_Personalkosten_gesamt" sheetId="8" r:id="rId3"/>
    <sheet name="Beiblatt3b_Stundensatz2020" sheetId="12" r:id="rId4"/>
    <sheet name="Beiblatt3b_Stundensatz2019" sheetId="11" r:id="rId5"/>
    <sheet name="Beiblatt3b_Stundensatz2018" sheetId="15" r:id="rId6"/>
    <sheet name="Beiblatt 3a Zeitaufzeichn_MA" sheetId="14" r:id="rId7"/>
    <sheet name="Beiblatt 3a Zeitaufz_UNer" sheetId="16" r:id="rId8"/>
  </sheets>
  <definedNames>
    <definedName name="_xlnm._FilterDatabase" localSheetId="1" hidden="1">'Beiblatt 3_Abrechnungsformular'!$A$15:$X$15</definedName>
    <definedName name="_xlnm.Print_Area" localSheetId="2">'3c_Personalkosten_gesamt'!$A$2:$H$39</definedName>
    <definedName name="_xlnm.Print_Area" localSheetId="0">'Beiblatt 2 Soll-Ist-Vergleich'!$A$1:$D$46</definedName>
    <definedName name="_xlnm.Print_Area" localSheetId="1">'Beiblatt 3_Abrechnungsformular'!$A$1:$X$65</definedName>
    <definedName name="_xlnm.Print_Area" localSheetId="7">'Beiblatt 3a Zeitaufz_UNer'!$A$1:$G$137</definedName>
    <definedName name="_xlnm.Print_Area" localSheetId="6">'Beiblatt 3a Zeitaufzeichn_MA'!$A$1:$G$138</definedName>
    <definedName name="_xlnm.Print_Area" localSheetId="5">Beiblatt3b_Stundensatz2018!$A$1:$H$38</definedName>
    <definedName name="_xlnm.Print_Area" localSheetId="4">Beiblatt3b_Stundensatz2019!$A$1:$H$39</definedName>
    <definedName name="_xlnm.Print_Area" localSheetId="3">Beiblatt3b_Stundensatz2020!$A$1:$H$39</definedName>
    <definedName name="_xlnm.Print_Titles" localSheetId="7">'Beiblatt 3a Zeitaufz_UNer'!$9:$9</definedName>
    <definedName name="_xlnm.Print_Titles" localSheetId="6">'Beiblatt 3a Zeitaufzeichn_MA'!$9:$9</definedName>
  </definedNames>
  <calcPr calcId="162913"/>
</workbook>
</file>

<file path=xl/calcChain.xml><?xml version="1.0" encoding="utf-8"?>
<calcChain xmlns="http://schemas.openxmlformats.org/spreadsheetml/2006/main">
  <c r="E5" i="12" l="1"/>
  <c r="D19" i="6" l="1"/>
  <c r="D20" i="6"/>
  <c r="D21" i="6"/>
  <c r="D18" i="6"/>
  <c r="E5" i="11" l="1"/>
  <c r="E123" i="16" l="1"/>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C4" i="16"/>
  <c r="C3" i="16"/>
  <c r="E5" i="15"/>
  <c r="H31" i="15"/>
  <c r="E31" i="15"/>
  <c r="B31" i="15"/>
  <c r="H22" i="15"/>
  <c r="E22" i="15"/>
  <c r="B22" i="15"/>
  <c r="H13" i="15"/>
  <c r="E13" i="15"/>
  <c r="B13" i="15"/>
  <c r="H4" i="15"/>
  <c r="F11" i="13"/>
  <c r="O23" i="13"/>
  <c r="O27" i="13"/>
  <c r="O31" i="13"/>
  <c r="C4" i="14"/>
  <c r="C3" i="14"/>
  <c r="H4" i="11"/>
  <c r="F5" i="13"/>
  <c r="H4" i="12"/>
  <c r="B2" i="8"/>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7" i="14"/>
  <c r="E96" i="14"/>
  <c r="E95" i="14"/>
  <c r="E94" i="14"/>
  <c r="E93" i="14"/>
  <c r="E92" i="14"/>
  <c r="E91" i="14"/>
  <c r="E90" i="14"/>
  <c r="E89" i="14"/>
  <c r="E88" i="14"/>
  <c r="E87" i="14"/>
  <c r="E86" i="14"/>
  <c r="E85" i="14"/>
  <c r="E84" i="14"/>
  <c r="E83" i="14"/>
  <c r="E82" i="14"/>
  <c r="E81" i="14"/>
  <c r="E80" i="14"/>
  <c r="E79" i="14"/>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10" i="14"/>
  <c r="N43" i="13"/>
  <c r="M43" i="13"/>
  <c r="L43" i="13"/>
  <c r="K43" i="13"/>
  <c r="J43" i="13"/>
  <c r="I43" i="13"/>
  <c r="H43" i="13"/>
  <c r="N42" i="13"/>
  <c r="M42" i="13"/>
  <c r="L42" i="13"/>
  <c r="K42" i="13"/>
  <c r="J42" i="13"/>
  <c r="I42" i="13"/>
  <c r="H42" i="13"/>
  <c r="N41" i="13"/>
  <c r="M41" i="13"/>
  <c r="L41" i="13"/>
  <c r="K41" i="13"/>
  <c r="J41" i="13"/>
  <c r="I41" i="13"/>
  <c r="H41" i="13"/>
  <c r="N40" i="13"/>
  <c r="M40" i="13"/>
  <c r="L40" i="13"/>
  <c r="K40" i="13"/>
  <c r="J40" i="13"/>
  <c r="J45" i="13" s="1"/>
  <c r="I40" i="13"/>
  <c r="H40" i="13"/>
  <c r="F34" i="13"/>
  <c r="L32" i="13"/>
  <c r="O32" i="13" s="1"/>
  <c r="K32" i="13"/>
  <c r="H32" i="13"/>
  <c r="K31" i="13"/>
  <c r="L31" i="13" s="1"/>
  <c r="H31" i="13"/>
  <c r="K30" i="13"/>
  <c r="L30" i="13" s="1"/>
  <c r="H30" i="13"/>
  <c r="K29" i="13"/>
  <c r="L29" i="13" s="1"/>
  <c r="O29" i="13" s="1"/>
  <c r="H29" i="13"/>
  <c r="K28" i="13"/>
  <c r="L28" i="13" s="1"/>
  <c r="O28" i="13" s="1"/>
  <c r="H28" i="13"/>
  <c r="K27" i="13"/>
  <c r="L27" i="13" s="1"/>
  <c r="H27" i="13"/>
  <c r="K26" i="13"/>
  <c r="L26" i="13" s="1"/>
  <c r="H26" i="13"/>
  <c r="K25" i="13"/>
  <c r="L25" i="13" s="1"/>
  <c r="O25" i="13" s="1"/>
  <c r="H25" i="13"/>
  <c r="L24" i="13"/>
  <c r="O24" i="13" s="1"/>
  <c r="K24" i="13"/>
  <c r="H24" i="13"/>
  <c r="K23" i="13"/>
  <c r="L23" i="13" s="1"/>
  <c r="H23" i="13"/>
  <c r="K22" i="13"/>
  <c r="L22" i="13" s="1"/>
  <c r="O22" i="13" s="1"/>
  <c r="R22" i="13" s="1"/>
  <c r="H22" i="13"/>
  <c r="K21" i="13"/>
  <c r="L21" i="13" s="1"/>
  <c r="O21" i="13" s="1"/>
  <c r="R21" i="13" s="1"/>
  <c r="H21" i="13"/>
  <c r="K20" i="13"/>
  <c r="L20" i="13" s="1"/>
  <c r="O20" i="13" s="1"/>
  <c r="R20" i="13" s="1"/>
  <c r="H20" i="13"/>
  <c r="K19" i="13"/>
  <c r="L19" i="13" s="1"/>
  <c r="O19" i="13" s="1"/>
  <c r="H19" i="13"/>
  <c r="K18" i="13"/>
  <c r="L18" i="13" s="1"/>
  <c r="O18" i="13" s="1"/>
  <c r="H18" i="13"/>
  <c r="K17" i="13"/>
  <c r="L17" i="13" s="1"/>
  <c r="O17" i="13" s="1"/>
  <c r="R17" i="13" s="1"/>
  <c r="H17" i="13"/>
  <c r="K16" i="13"/>
  <c r="L16" i="13" s="1"/>
  <c r="H16" i="13"/>
  <c r="H34" i="13" s="1"/>
  <c r="O26" i="13" l="1"/>
  <c r="R26" i="13" s="1"/>
  <c r="S26" i="13" s="1"/>
  <c r="R30" i="13"/>
  <c r="S30" i="13" s="1"/>
  <c r="O30" i="13"/>
  <c r="I45" i="13"/>
  <c r="K34" i="13"/>
  <c r="K45" i="13"/>
  <c r="G124" i="16"/>
  <c r="P21" i="13"/>
  <c r="H45" i="13"/>
  <c r="G124" i="14"/>
  <c r="L45" i="13"/>
  <c r="N45" i="13"/>
  <c r="M45" i="13"/>
  <c r="S21" i="13"/>
  <c r="S22" i="13"/>
  <c r="P22" i="13"/>
  <c r="R25" i="13"/>
  <c r="S25" i="13" s="1"/>
  <c r="P23" i="13"/>
  <c r="R23" i="13"/>
  <c r="S23" i="13" s="1"/>
  <c r="P31" i="13"/>
  <c r="R31" i="13"/>
  <c r="S31" i="13" s="1"/>
  <c r="L34" i="13"/>
  <c r="P17" i="13"/>
  <c r="S17" i="13"/>
  <c r="S20" i="13"/>
  <c r="P20" i="13"/>
  <c r="R29" i="13"/>
  <c r="S29" i="13" s="1"/>
  <c r="R18" i="13"/>
  <c r="S18" i="13" s="1"/>
  <c r="R27" i="13"/>
  <c r="S27" i="13" s="1"/>
  <c r="O16" i="13"/>
  <c r="P30" i="13"/>
  <c r="P26" i="13" l="1"/>
  <c r="R19" i="13"/>
  <c r="S19" i="13" s="1"/>
  <c r="P19" i="13"/>
  <c r="R24" i="13"/>
  <c r="S24" i="13" s="1"/>
  <c r="P24" i="13"/>
  <c r="R28" i="13"/>
  <c r="S28" i="13" s="1"/>
  <c r="P28" i="13"/>
  <c r="P32" i="13"/>
  <c r="R32" i="13"/>
  <c r="S32" i="13" s="1"/>
  <c r="R16" i="13"/>
  <c r="S16" i="13" s="1"/>
  <c r="O34" i="13"/>
  <c r="P16" i="13"/>
  <c r="P18" i="13"/>
  <c r="P29" i="13"/>
  <c r="P25" i="13"/>
  <c r="P27" i="13"/>
  <c r="P34" i="13" l="1"/>
  <c r="H31" i="12"/>
  <c r="E31" i="12"/>
  <c r="B31" i="12"/>
  <c r="H22" i="12"/>
  <c r="E22" i="12"/>
  <c r="B22" i="12"/>
  <c r="H13" i="12"/>
  <c r="E13" i="12"/>
  <c r="B13" i="12"/>
  <c r="H31" i="11"/>
  <c r="E31" i="11"/>
  <c r="B31" i="11"/>
  <c r="H22" i="11"/>
  <c r="E22" i="11"/>
  <c r="B22" i="11"/>
  <c r="H13" i="11"/>
  <c r="E13" i="11"/>
  <c r="B13" i="11"/>
  <c r="G19" i="8"/>
  <c r="H19" i="8" s="1"/>
  <c r="G15" i="8"/>
  <c r="H15" i="8" s="1"/>
  <c r="D25" i="8"/>
  <c r="C25" i="8"/>
  <c r="G24" i="8"/>
  <c r="H24" i="8" s="1"/>
  <c r="G23" i="8"/>
  <c r="H23" i="8" s="1"/>
  <c r="G22" i="8"/>
  <c r="H22" i="8" s="1"/>
  <c r="G21" i="8"/>
  <c r="H21" i="8" s="1"/>
  <c r="G20" i="8"/>
  <c r="H20" i="8" s="1"/>
  <c r="G18" i="8"/>
  <c r="H18" i="8" s="1"/>
  <c r="G17" i="8"/>
  <c r="H17" i="8" s="1"/>
  <c r="G16" i="8"/>
  <c r="H16" i="8" s="1"/>
  <c r="G14" i="8"/>
  <c r="H14" i="8" s="1"/>
  <c r="G13" i="8"/>
  <c r="H13" i="8" s="1"/>
  <c r="G12" i="8"/>
  <c r="H12" i="8" s="1"/>
  <c r="G11" i="8"/>
  <c r="H11" i="8" s="1"/>
  <c r="G10" i="8"/>
  <c r="H10" i="8" s="1"/>
  <c r="G9" i="8"/>
  <c r="H9" i="8" s="1"/>
  <c r="G8" i="8"/>
  <c r="H8" i="8" s="1"/>
  <c r="G7" i="8"/>
  <c r="H7" i="8" s="1"/>
  <c r="G6" i="8"/>
  <c r="H6" i="8" s="1"/>
  <c r="G5" i="8"/>
  <c r="H5" i="8" s="1"/>
  <c r="C24" i="6"/>
  <c r="B24" i="6"/>
  <c r="H25" i="8" l="1"/>
</calcChain>
</file>

<file path=xl/comments1.xml><?xml version="1.0" encoding="utf-8"?>
<comments xmlns="http://schemas.openxmlformats.org/spreadsheetml/2006/main">
  <authors>
    <author>Kulovits</author>
  </authors>
  <commentList>
    <comment ref="B7" authorId="0" shapeId="0">
      <text>
        <r>
          <rPr>
            <sz val="9"/>
            <color indexed="81"/>
            <rFont val="Tahoma"/>
            <family val="2"/>
          </rPr>
          <t>Vor- und Zuname</t>
        </r>
      </text>
    </comment>
    <comment ref="E7" authorId="0" shapeId="0">
      <text>
        <r>
          <rPr>
            <sz val="9"/>
            <color indexed="81"/>
            <rFont val="Tahoma"/>
            <family val="2"/>
          </rPr>
          <t>Vor- und Zuname</t>
        </r>
      </text>
    </comment>
    <comment ref="H7" authorId="0" shapeId="0">
      <text>
        <r>
          <rPr>
            <sz val="9"/>
            <color indexed="81"/>
            <rFont val="Tahoma"/>
            <family val="2"/>
          </rPr>
          <t>Vor- und Zuname</t>
        </r>
      </text>
    </comment>
    <comment ref="B8" authorId="0" shapeId="0">
      <text>
        <r>
          <rPr>
            <sz val="9"/>
            <color indexed="81"/>
            <rFont val="Tahoma"/>
            <family val="2"/>
          </rPr>
          <t xml:space="preserve">Beschreibung Position
</t>
        </r>
      </text>
    </comment>
    <comment ref="E8" authorId="0" shapeId="0">
      <text>
        <r>
          <rPr>
            <sz val="9"/>
            <color indexed="81"/>
            <rFont val="Tahoma"/>
            <family val="2"/>
          </rPr>
          <t xml:space="preserve">Beschreibung Position
</t>
        </r>
      </text>
    </comment>
    <comment ref="H8" authorId="0" shapeId="0">
      <text>
        <r>
          <rPr>
            <sz val="9"/>
            <color indexed="81"/>
            <rFont val="Tahoma"/>
            <family val="2"/>
          </rPr>
          <t xml:space="preserve">Beschreibung Position
</t>
        </r>
      </text>
    </comment>
    <comment ref="B9" authorId="0" shapeId="0">
      <text>
        <r>
          <rPr>
            <sz val="9"/>
            <color indexed="81"/>
            <rFont val="Tahoma"/>
            <family val="2"/>
          </rPr>
          <t>DurchrechnungszeitraumzB 1.1.-31.12</t>
        </r>
      </text>
    </comment>
    <comment ref="E9" authorId="0" shapeId="0">
      <text>
        <r>
          <rPr>
            <sz val="9"/>
            <color indexed="81"/>
            <rFont val="Tahoma"/>
            <family val="2"/>
          </rPr>
          <t>DurchrechnungszeitraumzB 1.1.-31.12</t>
        </r>
      </text>
    </comment>
    <comment ref="H9" authorId="0" shapeId="0">
      <text>
        <r>
          <rPr>
            <sz val="9"/>
            <color indexed="81"/>
            <rFont val="Tahoma"/>
            <family val="2"/>
          </rPr>
          <t>DurchrechnungszeitraumzB 1.1.-31.12</t>
        </r>
      </text>
    </comment>
    <comment ref="B10" authorId="0" shapeId="0">
      <text>
        <r>
          <rPr>
            <sz val="9"/>
            <color indexed="81"/>
            <rFont val="Tahoma"/>
            <family val="2"/>
          </rPr>
          <t xml:space="preserve">Bruttogehalt + WR + UE
</t>
        </r>
      </text>
    </comment>
    <comment ref="E10" authorId="0" shapeId="0">
      <text>
        <r>
          <rPr>
            <sz val="9"/>
            <color indexed="81"/>
            <rFont val="Tahoma"/>
            <family val="2"/>
          </rPr>
          <t xml:space="preserve">Bruttogehalt + WR + UE
</t>
        </r>
      </text>
    </comment>
    <comment ref="H10" authorId="0" shapeId="0">
      <text>
        <r>
          <rPr>
            <sz val="9"/>
            <color indexed="81"/>
            <rFont val="Tahoma"/>
            <family val="2"/>
          </rPr>
          <t xml:space="preserve">Bruttogehalt + WR + UE
</t>
        </r>
      </text>
    </comment>
    <comment ref="B11" authorId="0" shapeId="0">
      <text>
        <r>
          <rPr>
            <sz val="9"/>
            <color indexed="81"/>
            <rFont val="Tahoma"/>
            <family val="2"/>
          </rPr>
          <t>ohne Überstunden 1800, bei All-In-Verträgen, GF, etc. 1980</t>
        </r>
      </text>
    </comment>
    <comment ref="E11" authorId="0" shapeId="0">
      <text>
        <r>
          <rPr>
            <sz val="9"/>
            <color indexed="81"/>
            <rFont val="Tahoma"/>
            <family val="2"/>
          </rPr>
          <t>ohne Überstunden 1800, bei All-In-Verträgen, GF, etc. 1980</t>
        </r>
      </text>
    </comment>
    <comment ref="H11" authorId="0" shapeId="0">
      <text>
        <r>
          <rPr>
            <sz val="9"/>
            <color indexed="81"/>
            <rFont val="Tahoma"/>
            <family val="2"/>
          </rPr>
          <t>ohne Überstunden 1800, bei All-In-Verträgen, GF, etc. 1980</t>
        </r>
      </text>
    </comment>
    <comment ref="B12" authorId="0" shapeId="0">
      <text>
        <r>
          <rPr>
            <sz val="9"/>
            <color indexed="81"/>
            <rFont val="Tahoma"/>
            <family val="2"/>
          </rPr>
          <t xml:space="preserve">gem. KV wöchentliche Stundenverpflichtung
</t>
        </r>
      </text>
    </comment>
    <comment ref="E12" authorId="0" shapeId="0">
      <text>
        <r>
          <rPr>
            <sz val="9"/>
            <color indexed="81"/>
            <rFont val="Tahoma"/>
            <family val="2"/>
          </rPr>
          <t xml:space="preserve">gem. KV wöchentliche Stundenverpflichtung
</t>
        </r>
      </text>
    </comment>
    <comment ref="H12" authorId="0" shapeId="0">
      <text>
        <r>
          <rPr>
            <sz val="9"/>
            <color indexed="81"/>
            <rFont val="Tahoma"/>
            <family val="2"/>
          </rPr>
          <t xml:space="preserve">gem. KV wöchentliche Stundenverpflichtung
</t>
        </r>
      </text>
    </comment>
    <comment ref="B13" authorId="0" shapeId="0">
      <text>
        <r>
          <rPr>
            <sz val="9"/>
            <color indexed="81"/>
            <rFont val="Tahoma"/>
            <family val="2"/>
          </rPr>
          <t xml:space="preserve">Dieser Betrag ist in die Tabelle Personalkosten gesamt zu übertragen.
</t>
        </r>
      </text>
    </comment>
    <comment ref="E13" authorId="0" shapeId="0">
      <text>
        <r>
          <rPr>
            <sz val="9"/>
            <color indexed="81"/>
            <rFont val="Tahoma"/>
            <family val="2"/>
          </rPr>
          <t xml:space="preserve">Dieser Betrag ist in die Tabelle Personalkosten gesamt zu übertragen.
</t>
        </r>
      </text>
    </comment>
    <comment ref="H13" authorId="0" shapeId="0">
      <text>
        <r>
          <rPr>
            <sz val="9"/>
            <color indexed="81"/>
            <rFont val="Tahoma"/>
            <family val="2"/>
          </rPr>
          <t xml:space="preserve">Dieser Betrag ist in die Tabelle Personalkosten gesamt zu übertragen.
</t>
        </r>
      </text>
    </comment>
    <comment ref="B16" authorId="0" shapeId="0">
      <text>
        <r>
          <rPr>
            <sz val="9"/>
            <color indexed="81"/>
            <rFont val="Tahoma"/>
            <family val="2"/>
          </rPr>
          <t>Vor- und Zuname</t>
        </r>
      </text>
    </comment>
    <comment ref="E16" authorId="0" shapeId="0">
      <text>
        <r>
          <rPr>
            <sz val="9"/>
            <color indexed="81"/>
            <rFont val="Tahoma"/>
            <family val="2"/>
          </rPr>
          <t>Vor- und Zuname</t>
        </r>
      </text>
    </comment>
    <comment ref="H16" authorId="0" shapeId="0">
      <text>
        <r>
          <rPr>
            <sz val="9"/>
            <color indexed="81"/>
            <rFont val="Tahoma"/>
            <family val="2"/>
          </rPr>
          <t>Vor- und Zuname</t>
        </r>
      </text>
    </comment>
    <comment ref="B17" authorId="0" shapeId="0">
      <text>
        <r>
          <rPr>
            <sz val="9"/>
            <color indexed="81"/>
            <rFont val="Tahoma"/>
            <family val="2"/>
          </rPr>
          <t xml:space="preserve">Beschreibung Position
</t>
        </r>
      </text>
    </comment>
    <comment ref="E17" authorId="0" shapeId="0">
      <text>
        <r>
          <rPr>
            <sz val="9"/>
            <color indexed="81"/>
            <rFont val="Tahoma"/>
            <family val="2"/>
          </rPr>
          <t xml:space="preserve">Beschreibung Position
</t>
        </r>
      </text>
    </comment>
    <comment ref="H17" authorId="0" shapeId="0">
      <text>
        <r>
          <rPr>
            <sz val="9"/>
            <color indexed="81"/>
            <rFont val="Tahoma"/>
            <family val="2"/>
          </rPr>
          <t xml:space="preserve">Beschreibung Position
</t>
        </r>
      </text>
    </comment>
    <comment ref="B18" authorId="0" shapeId="0">
      <text>
        <r>
          <rPr>
            <sz val="9"/>
            <color indexed="81"/>
            <rFont val="Tahoma"/>
            <family val="2"/>
          </rPr>
          <t>DurchrechnungszeitraumzB 1.1.-31.12</t>
        </r>
      </text>
    </comment>
    <comment ref="E18" authorId="0" shapeId="0">
      <text>
        <r>
          <rPr>
            <sz val="9"/>
            <color indexed="81"/>
            <rFont val="Tahoma"/>
            <family val="2"/>
          </rPr>
          <t>DurchrechnungszeitraumzB 1.1.-31.12</t>
        </r>
      </text>
    </comment>
    <comment ref="H18" authorId="0" shapeId="0">
      <text>
        <r>
          <rPr>
            <sz val="9"/>
            <color indexed="81"/>
            <rFont val="Tahoma"/>
            <family val="2"/>
          </rPr>
          <t>DurchrechnungszeitraumzB 1.1.-31.12</t>
        </r>
      </text>
    </comment>
    <comment ref="B19" authorId="0" shapeId="0">
      <text>
        <r>
          <rPr>
            <sz val="9"/>
            <color indexed="81"/>
            <rFont val="Tahoma"/>
            <family val="2"/>
          </rPr>
          <t xml:space="preserve">Bruttogehalt + WR + UE
</t>
        </r>
      </text>
    </comment>
    <comment ref="E19" authorId="0" shapeId="0">
      <text>
        <r>
          <rPr>
            <sz val="9"/>
            <color indexed="81"/>
            <rFont val="Tahoma"/>
            <family val="2"/>
          </rPr>
          <t xml:space="preserve">Bruttogehalt + WR + UE
</t>
        </r>
      </text>
    </comment>
    <comment ref="H19" authorId="0" shapeId="0">
      <text>
        <r>
          <rPr>
            <sz val="9"/>
            <color indexed="81"/>
            <rFont val="Tahoma"/>
            <family val="2"/>
          </rPr>
          <t xml:space="preserve">Bruttogehalt + WR + UE
</t>
        </r>
      </text>
    </comment>
    <comment ref="B20" authorId="0" shapeId="0">
      <text>
        <r>
          <rPr>
            <sz val="9"/>
            <color indexed="81"/>
            <rFont val="Tahoma"/>
            <family val="2"/>
          </rPr>
          <t>ohne Überstunden 1800, bei All-In-Verträgen, GF, etc. 1980</t>
        </r>
      </text>
    </comment>
    <comment ref="E20" authorId="0" shapeId="0">
      <text>
        <r>
          <rPr>
            <sz val="9"/>
            <color indexed="81"/>
            <rFont val="Tahoma"/>
            <family val="2"/>
          </rPr>
          <t>ohne Überstunden 1800, bei All-In-Verträgen, GF, etc. 1980</t>
        </r>
      </text>
    </comment>
    <comment ref="H20" authorId="0" shapeId="0">
      <text>
        <r>
          <rPr>
            <sz val="9"/>
            <color indexed="81"/>
            <rFont val="Tahoma"/>
            <family val="2"/>
          </rPr>
          <t>ohne Überstunden 1800, bei All-In-Verträgen, GF, etc. 1980</t>
        </r>
      </text>
    </comment>
    <comment ref="B21" authorId="0" shapeId="0">
      <text>
        <r>
          <rPr>
            <sz val="9"/>
            <color indexed="81"/>
            <rFont val="Tahoma"/>
            <family val="2"/>
          </rPr>
          <t xml:space="preserve">gem. KV wöchentliche Stundenverpflichtung
</t>
        </r>
      </text>
    </comment>
    <comment ref="E21" authorId="0" shapeId="0">
      <text>
        <r>
          <rPr>
            <sz val="9"/>
            <color indexed="81"/>
            <rFont val="Tahoma"/>
            <family val="2"/>
          </rPr>
          <t xml:space="preserve">gem. KV wöchentliche Stundenverpflichtung
</t>
        </r>
      </text>
    </comment>
    <comment ref="H21" authorId="0" shapeId="0">
      <text>
        <r>
          <rPr>
            <sz val="9"/>
            <color indexed="81"/>
            <rFont val="Tahoma"/>
            <family val="2"/>
          </rPr>
          <t xml:space="preserve">gem. KV wöchentliche Stundenverpflichtung
</t>
        </r>
      </text>
    </comment>
    <comment ref="B22" authorId="0" shapeId="0">
      <text>
        <r>
          <rPr>
            <sz val="9"/>
            <color indexed="81"/>
            <rFont val="Tahoma"/>
            <family val="2"/>
          </rPr>
          <t xml:space="preserve">Dieser Betrag ist in die Tabelle Personalkosten gesamt zu übertragen.
</t>
        </r>
      </text>
    </comment>
    <comment ref="E22" authorId="0" shapeId="0">
      <text>
        <r>
          <rPr>
            <sz val="9"/>
            <color indexed="81"/>
            <rFont val="Tahoma"/>
            <family val="2"/>
          </rPr>
          <t xml:space="preserve">Dieser Betrag ist in die Tabelle Personalkosten gesamt zu übertragen.
</t>
        </r>
      </text>
    </comment>
    <comment ref="H22" authorId="0" shapeId="0">
      <text>
        <r>
          <rPr>
            <sz val="9"/>
            <color indexed="81"/>
            <rFont val="Tahoma"/>
            <family val="2"/>
          </rPr>
          <t xml:space="preserve">Dieser Betrag ist in die Tabelle Personalkosten gesamt zu übertragen.
</t>
        </r>
      </text>
    </comment>
    <comment ref="B25" authorId="0" shapeId="0">
      <text>
        <r>
          <rPr>
            <sz val="9"/>
            <color indexed="81"/>
            <rFont val="Tahoma"/>
            <family val="2"/>
          </rPr>
          <t>Vor- und Zuname</t>
        </r>
      </text>
    </comment>
    <comment ref="E25" authorId="0" shapeId="0">
      <text>
        <r>
          <rPr>
            <sz val="9"/>
            <color indexed="81"/>
            <rFont val="Tahoma"/>
            <family val="2"/>
          </rPr>
          <t>Vor- und Zuname</t>
        </r>
      </text>
    </comment>
    <comment ref="H25" authorId="0" shapeId="0">
      <text>
        <r>
          <rPr>
            <sz val="9"/>
            <color indexed="81"/>
            <rFont val="Tahoma"/>
            <family val="2"/>
          </rPr>
          <t>Vor- und Zuname</t>
        </r>
      </text>
    </comment>
    <comment ref="B26" authorId="0" shapeId="0">
      <text>
        <r>
          <rPr>
            <sz val="9"/>
            <color indexed="81"/>
            <rFont val="Tahoma"/>
            <family val="2"/>
          </rPr>
          <t xml:space="preserve">Beschreibung Position
</t>
        </r>
      </text>
    </comment>
    <comment ref="E26" authorId="0" shapeId="0">
      <text>
        <r>
          <rPr>
            <sz val="9"/>
            <color indexed="81"/>
            <rFont val="Tahoma"/>
            <family val="2"/>
          </rPr>
          <t xml:space="preserve">Beschreibung Position
</t>
        </r>
      </text>
    </comment>
    <comment ref="H26" authorId="0" shapeId="0">
      <text>
        <r>
          <rPr>
            <sz val="9"/>
            <color indexed="81"/>
            <rFont val="Tahoma"/>
            <family val="2"/>
          </rPr>
          <t xml:space="preserve">Beschreibung Position
</t>
        </r>
      </text>
    </comment>
    <comment ref="B27" authorId="0" shapeId="0">
      <text>
        <r>
          <rPr>
            <sz val="9"/>
            <color indexed="81"/>
            <rFont val="Tahoma"/>
            <family val="2"/>
          </rPr>
          <t>DurchrechnungszeitraumzB 1.1.-31.12</t>
        </r>
      </text>
    </comment>
    <comment ref="E27" authorId="0" shapeId="0">
      <text>
        <r>
          <rPr>
            <sz val="9"/>
            <color indexed="81"/>
            <rFont val="Tahoma"/>
            <family val="2"/>
          </rPr>
          <t>DurchrechnungszeitraumzB 1.1.-31.12</t>
        </r>
      </text>
    </comment>
    <comment ref="H27" authorId="0" shapeId="0">
      <text>
        <r>
          <rPr>
            <sz val="9"/>
            <color indexed="81"/>
            <rFont val="Tahoma"/>
            <family val="2"/>
          </rPr>
          <t>DurchrechnungszeitraumzB 1.1.-31.12</t>
        </r>
      </text>
    </comment>
    <comment ref="B28" authorId="0" shapeId="0">
      <text>
        <r>
          <rPr>
            <sz val="9"/>
            <color indexed="81"/>
            <rFont val="Tahoma"/>
            <family val="2"/>
          </rPr>
          <t xml:space="preserve">Bruttogehalt + WR + UE
</t>
        </r>
      </text>
    </comment>
    <comment ref="E28" authorId="0" shapeId="0">
      <text>
        <r>
          <rPr>
            <sz val="9"/>
            <color indexed="81"/>
            <rFont val="Tahoma"/>
            <family val="2"/>
          </rPr>
          <t xml:space="preserve">Bruttogehalt + WR + UE
</t>
        </r>
      </text>
    </comment>
    <comment ref="H28" authorId="0" shapeId="0">
      <text>
        <r>
          <rPr>
            <sz val="9"/>
            <color indexed="81"/>
            <rFont val="Tahoma"/>
            <family val="2"/>
          </rPr>
          <t xml:space="preserve">Bruttogehalt + WR + UE
</t>
        </r>
      </text>
    </comment>
    <comment ref="B29" authorId="0" shapeId="0">
      <text>
        <r>
          <rPr>
            <sz val="9"/>
            <color indexed="81"/>
            <rFont val="Tahoma"/>
            <family val="2"/>
          </rPr>
          <t>ohne Überstunden 1800, bei All-In-Verträgen, GF, etc. 1980</t>
        </r>
      </text>
    </comment>
    <comment ref="E29" authorId="0" shapeId="0">
      <text>
        <r>
          <rPr>
            <sz val="9"/>
            <color indexed="81"/>
            <rFont val="Tahoma"/>
            <family val="2"/>
          </rPr>
          <t>ohne Überstunden 1800, bei All-In-Verträgen, GF, etc. 1980</t>
        </r>
      </text>
    </comment>
    <comment ref="H29" authorId="0" shapeId="0">
      <text>
        <r>
          <rPr>
            <sz val="9"/>
            <color indexed="81"/>
            <rFont val="Tahoma"/>
            <family val="2"/>
          </rPr>
          <t>ohne Überstunden 1800, bei All-In-Verträgen, GF, etc. 1980</t>
        </r>
      </text>
    </comment>
    <comment ref="B30" authorId="0" shapeId="0">
      <text>
        <r>
          <rPr>
            <sz val="9"/>
            <color indexed="81"/>
            <rFont val="Tahoma"/>
            <family val="2"/>
          </rPr>
          <t xml:space="preserve">gem. KV wöchentliche Stundenverpflichtung
</t>
        </r>
      </text>
    </comment>
    <comment ref="E30" authorId="0" shapeId="0">
      <text>
        <r>
          <rPr>
            <sz val="9"/>
            <color indexed="81"/>
            <rFont val="Tahoma"/>
            <family val="2"/>
          </rPr>
          <t xml:space="preserve">gem. KV wöchentliche Stundenverpflichtung
</t>
        </r>
      </text>
    </comment>
    <comment ref="H30" authorId="0" shapeId="0">
      <text>
        <r>
          <rPr>
            <sz val="9"/>
            <color indexed="81"/>
            <rFont val="Tahoma"/>
            <family val="2"/>
          </rPr>
          <t xml:space="preserve">gem. KV wöchentliche Stundenverpflichtung
</t>
        </r>
      </text>
    </comment>
    <comment ref="B31" authorId="0" shapeId="0">
      <text>
        <r>
          <rPr>
            <sz val="9"/>
            <color indexed="81"/>
            <rFont val="Tahoma"/>
            <family val="2"/>
          </rPr>
          <t xml:space="preserve">Dieser Betrag ist in die Tabelle Personalkosten gesamt zu übertragen.
</t>
        </r>
      </text>
    </comment>
    <comment ref="E31" authorId="0" shapeId="0">
      <text>
        <r>
          <rPr>
            <sz val="9"/>
            <color indexed="81"/>
            <rFont val="Tahoma"/>
            <family val="2"/>
          </rPr>
          <t xml:space="preserve">Dieser Betrag ist in die Tabelle Personalkosten gesamt zu übertragen.
</t>
        </r>
      </text>
    </comment>
    <comment ref="H31" authorId="0" shapeId="0">
      <text>
        <r>
          <rPr>
            <sz val="9"/>
            <color indexed="81"/>
            <rFont val="Tahoma"/>
            <family val="2"/>
          </rPr>
          <t xml:space="preserve">Dieser Betrag ist in die Tabelle Personalkosten gesamt zu übertragen.
</t>
        </r>
      </text>
    </comment>
  </commentList>
</comments>
</file>

<file path=xl/comments2.xml><?xml version="1.0" encoding="utf-8"?>
<comments xmlns="http://schemas.openxmlformats.org/spreadsheetml/2006/main">
  <authors>
    <author>Kulovits</author>
  </authors>
  <commentList>
    <comment ref="B7" authorId="0" shapeId="0">
      <text>
        <r>
          <rPr>
            <sz val="9"/>
            <color indexed="81"/>
            <rFont val="Tahoma"/>
            <family val="2"/>
          </rPr>
          <t>Vor- und Zuname</t>
        </r>
      </text>
    </comment>
    <comment ref="E7" authorId="0" shapeId="0">
      <text>
        <r>
          <rPr>
            <sz val="9"/>
            <color indexed="81"/>
            <rFont val="Tahoma"/>
            <family val="2"/>
          </rPr>
          <t>Vor- und Zuname</t>
        </r>
      </text>
    </comment>
    <comment ref="H7" authorId="0" shapeId="0">
      <text>
        <r>
          <rPr>
            <sz val="9"/>
            <color indexed="81"/>
            <rFont val="Tahoma"/>
            <family val="2"/>
          </rPr>
          <t>Vor- und Zuname</t>
        </r>
      </text>
    </comment>
    <comment ref="B8" authorId="0" shapeId="0">
      <text>
        <r>
          <rPr>
            <sz val="9"/>
            <color indexed="81"/>
            <rFont val="Tahoma"/>
            <family val="2"/>
          </rPr>
          <t xml:space="preserve">Beschreibung Position
</t>
        </r>
      </text>
    </comment>
    <comment ref="E8" authorId="0" shapeId="0">
      <text>
        <r>
          <rPr>
            <sz val="9"/>
            <color indexed="81"/>
            <rFont val="Tahoma"/>
            <family val="2"/>
          </rPr>
          <t xml:space="preserve">Beschreibung Position
</t>
        </r>
      </text>
    </comment>
    <comment ref="H8" authorId="0" shapeId="0">
      <text>
        <r>
          <rPr>
            <sz val="9"/>
            <color indexed="81"/>
            <rFont val="Tahoma"/>
            <family val="2"/>
          </rPr>
          <t xml:space="preserve">Beschreibung Position
</t>
        </r>
      </text>
    </comment>
    <comment ref="B9" authorId="0" shapeId="0">
      <text>
        <r>
          <rPr>
            <sz val="9"/>
            <color indexed="81"/>
            <rFont val="Tahoma"/>
            <family val="2"/>
          </rPr>
          <t>DurchrechnungszeitraumzB 1.1.-31.12</t>
        </r>
      </text>
    </comment>
    <comment ref="E9" authorId="0" shapeId="0">
      <text>
        <r>
          <rPr>
            <sz val="9"/>
            <color indexed="81"/>
            <rFont val="Tahoma"/>
            <family val="2"/>
          </rPr>
          <t>DurchrechnungszeitraumzB 1.1.-31.12</t>
        </r>
      </text>
    </comment>
    <comment ref="H9" authorId="0" shapeId="0">
      <text>
        <r>
          <rPr>
            <sz val="9"/>
            <color indexed="81"/>
            <rFont val="Tahoma"/>
            <family val="2"/>
          </rPr>
          <t>DurchrechnungszeitraumzB 1.1.-31.12</t>
        </r>
      </text>
    </comment>
    <comment ref="B10" authorId="0" shapeId="0">
      <text>
        <r>
          <rPr>
            <sz val="9"/>
            <color indexed="81"/>
            <rFont val="Tahoma"/>
            <family val="2"/>
          </rPr>
          <t xml:space="preserve">Bruttogehalt + WR + UE
</t>
        </r>
      </text>
    </comment>
    <comment ref="E10" authorId="0" shapeId="0">
      <text>
        <r>
          <rPr>
            <sz val="9"/>
            <color indexed="81"/>
            <rFont val="Tahoma"/>
            <family val="2"/>
          </rPr>
          <t xml:space="preserve">Bruttogehalt + WR + UE
</t>
        </r>
      </text>
    </comment>
    <comment ref="H10" authorId="0" shapeId="0">
      <text>
        <r>
          <rPr>
            <sz val="9"/>
            <color indexed="81"/>
            <rFont val="Tahoma"/>
            <family val="2"/>
          </rPr>
          <t xml:space="preserve">Bruttogehalt + WR + UE
</t>
        </r>
      </text>
    </comment>
    <comment ref="B11" authorId="0" shapeId="0">
      <text>
        <r>
          <rPr>
            <sz val="9"/>
            <color indexed="81"/>
            <rFont val="Tahoma"/>
            <family val="2"/>
          </rPr>
          <t>ohne Überstunden 1800, bei All-In-Verträgen, GF, etc. 1980</t>
        </r>
      </text>
    </comment>
    <comment ref="E11" authorId="0" shapeId="0">
      <text>
        <r>
          <rPr>
            <sz val="9"/>
            <color indexed="81"/>
            <rFont val="Tahoma"/>
            <family val="2"/>
          </rPr>
          <t>ohne Überstunden 1800, bei All-In-Verträgen, GF, etc. 1980</t>
        </r>
      </text>
    </comment>
    <comment ref="H11" authorId="0" shapeId="0">
      <text>
        <r>
          <rPr>
            <sz val="9"/>
            <color indexed="81"/>
            <rFont val="Tahoma"/>
            <family val="2"/>
          </rPr>
          <t>ohne Überstunden 1800, bei All-In-Verträgen, GF, etc. 1980</t>
        </r>
      </text>
    </comment>
    <comment ref="B12" authorId="0" shapeId="0">
      <text>
        <r>
          <rPr>
            <sz val="9"/>
            <color indexed="81"/>
            <rFont val="Tahoma"/>
            <family val="2"/>
          </rPr>
          <t xml:space="preserve">gem. KV wöchentliche Stundenverpflichtung
</t>
        </r>
      </text>
    </comment>
    <comment ref="E12" authorId="0" shapeId="0">
      <text>
        <r>
          <rPr>
            <sz val="9"/>
            <color indexed="81"/>
            <rFont val="Tahoma"/>
            <family val="2"/>
          </rPr>
          <t xml:space="preserve">gem. KV wöchentliche Stundenverpflichtung
</t>
        </r>
      </text>
    </comment>
    <comment ref="H12" authorId="0" shapeId="0">
      <text>
        <r>
          <rPr>
            <sz val="9"/>
            <color indexed="81"/>
            <rFont val="Tahoma"/>
            <family val="2"/>
          </rPr>
          <t xml:space="preserve">gem. KV wöchentliche Stundenverpflichtung
</t>
        </r>
      </text>
    </comment>
    <comment ref="B13" authorId="0" shapeId="0">
      <text>
        <r>
          <rPr>
            <sz val="9"/>
            <color indexed="81"/>
            <rFont val="Tahoma"/>
            <family val="2"/>
          </rPr>
          <t xml:space="preserve">Dieser Betrag ist in die Tabelle Personalkosten gesamt zu übertragen.
</t>
        </r>
      </text>
    </comment>
    <comment ref="E13" authorId="0" shapeId="0">
      <text>
        <r>
          <rPr>
            <sz val="9"/>
            <color indexed="81"/>
            <rFont val="Tahoma"/>
            <family val="2"/>
          </rPr>
          <t xml:space="preserve">Dieser Betrag ist in die Tabelle Personalkosten gesamt zu übertragen.
</t>
        </r>
      </text>
    </comment>
    <comment ref="H13" authorId="0" shapeId="0">
      <text>
        <r>
          <rPr>
            <sz val="9"/>
            <color indexed="81"/>
            <rFont val="Tahoma"/>
            <family val="2"/>
          </rPr>
          <t xml:space="preserve">Dieser Betrag ist in die Tabelle Personalkosten gesamt zu übertragen.
</t>
        </r>
      </text>
    </comment>
    <comment ref="B16" authorId="0" shapeId="0">
      <text>
        <r>
          <rPr>
            <sz val="9"/>
            <color indexed="81"/>
            <rFont val="Tahoma"/>
            <family val="2"/>
          </rPr>
          <t>Vor- und Zuname</t>
        </r>
      </text>
    </comment>
    <comment ref="E16" authorId="0" shapeId="0">
      <text>
        <r>
          <rPr>
            <sz val="9"/>
            <color indexed="81"/>
            <rFont val="Tahoma"/>
            <family val="2"/>
          </rPr>
          <t>Vor- und Zuname</t>
        </r>
      </text>
    </comment>
    <comment ref="H16" authorId="0" shapeId="0">
      <text>
        <r>
          <rPr>
            <sz val="9"/>
            <color indexed="81"/>
            <rFont val="Tahoma"/>
            <family val="2"/>
          </rPr>
          <t>Vor- und Zuname</t>
        </r>
      </text>
    </comment>
    <comment ref="B17" authorId="0" shapeId="0">
      <text>
        <r>
          <rPr>
            <sz val="9"/>
            <color indexed="81"/>
            <rFont val="Tahoma"/>
            <family val="2"/>
          </rPr>
          <t xml:space="preserve">Beschreibung Position
</t>
        </r>
      </text>
    </comment>
    <comment ref="E17" authorId="0" shapeId="0">
      <text>
        <r>
          <rPr>
            <sz val="9"/>
            <color indexed="81"/>
            <rFont val="Tahoma"/>
            <family val="2"/>
          </rPr>
          <t xml:space="preserve">Beschreibung Position
</t>
        </r>
      </text>
    </comment>
    <comment ref="H17" authorId="0" shapeId="0">
      <text>
        <r>
          <rPr>
            <sz val="9"/>
            <color indexed="81"/>
            <rFont val="Tahoma"/>
            <family val="2"/>
          </rPr>
          <t xml:space="preserve">Beschreibung Position
</t>
        </r>
      </text>
    </comment>
    <comment ref="B18" authorId="0" shapeId="0">
      <text>
        <r>
          <rPr>
            <sz val="9"/>
            <color indexed="81"/>
            <rFont val="Tahoma"/>
            <family val="2"/>
          </rPr>
          <t>DurchrechnungszeitraumzB 1.1.-31.12</t>
        </r>
      </text>
    </comment>
    <comment ref="E18" authorId="0" shapeId="0">
      <text>
        <r>
          <rPr>
            <sz val="9"/>
            <color indexed="81"/>
            <rFont val="Tahoma"/>
            <family val="2"/>
          </rPr>
          <t>DurchrechnungszeitraumzB 1.1.-31.12</t>
        </r>
      </text>
    </comment>
    <comment ref="H18" authorId="0" shapeId="0">
      <text>
        <r>
          <rPr>
            <sz val="9"/>
            <color indexed="81"/>
            <rFont val="Tahoma"/>
            <family val="2"/>
          </rPr>
          <t>DurchrechnungszeitraumzB 1.1.-31.12</t>
        </r>
      </text>
    </comment>
    <comment ref="B19" authorId="0" shapeId="0">
      <text>
        <r>
          <rPr>
            <sz val="9"/>
            <color indexed="81"/>
            <rFont val="Tahoma"/>
            <family val="2"/>
          </rPr>
          <t xml:space="preserve">Bruttogehalt + WR + UE
</t>
        </r>
      </text>
    </comment>
    <comment ref="E19" authorId="0" shapeId="0">
      <text>
        <r>
          <rPr>
            <sz val="9"/>
            <color indexed="81"/>
            <rFont val="Tahoma"/>
            <family val="2"/>
          </rPr>
          <t xml:space="preserve">Bruttogehalt + WR + UE
</t>
        </r>
      </text>
    </comment>
    <comment ref="H19" authorId="0" shapeId="0">
      <text>
        <r>
          <rPr>
            <sz val="9"/>
            <color indexed="81"/>
            <rFont val="Tahoma"/>
            <family val="2"/>
          </rPr>
          <t xml:space="preserve">Bruttogehalt + WR + UE
</t>
        </r>
      </text>
    </comment>
    <comment ref="B20" authorId="0" shapeId="0">
      <text>
        <r>
          <rPr>
            <sz val="9"/>
            <color indexed="81"/>
            <rFont val="Tahoma"/>
            <family val="2"/>
          </rPr>
          <t>ohne Überstunden 1800, bei All-In-Verträgen, GF, etc. 1980</t>
        </r>
      </text>
    </comment>
    <comment ref="E20" authorId="0" shapeId="0">
      <text>
        <r>
          <rPr>
            <sz val="9"/>
            <color indexed="81"/>
            <rFont val="Tahoma"/>
            <family val="2"/>
          </rPr>
          <t>ohne Überstunden 1800, bei All-In-Verträgen, GF, etc. 1980</t>
        </r>
      </text>
    </comment>
    <comment ref="H20" authorId="0" shapeId="0">
      <text>
        <r>
          <rPr>
            <sz val="9"/>
            <color indexed="81"/>
            <rFont val="Tahoma"/>
            <family val="2"/>
          </rPr>
          <t>ohne Überstunden 1800, bei All-In-Verträgen, GF, etc. 1980</t>
        </r>
      </text>
    </comment>
    <comment ref="B21" authorId="0" shapeId="0">
      <text>
        <r>
          <rPr>
            <sz val="9"/>
            <color indexed="81"/>
            <rFont val="Tahoma"/>
            <family val="2"/>
          </rPr>
          <t xml:space="preserve">gem. KV wöchentliche Stundenverpflichtung
</t>
        </r>
      </text>
    </comment>
    <comment ref="E21" authorId="0" shapeId="0">
      <text>
        <r>
          <rPr>
            <sz val="9"/>
            <color indexed="81"/>
            <rFont val="Tahoma"/>
            <family val="2"/>
          </rPr>
          <t xml:space="preserve">gem. KV wöchentliche Stundenverpflichtung
</t>
        </r>
      </text>
    </comment>
    <comment ref="H21" authorId="0" shapeId="0">
      <text>
        <r>
          <rPr>
            <sz val="9"/>
            <color indexed="81"/>
            <rFont val="Tahoma"/>
            <family val="2"/>
          </rPr>
          <t xml:space="preserve">gem. KV wöchentliche Stundenverpflichtung
</t>
        </r>
      </text>
    </comment>
    <comment ref="B22" authorId="0" shapeId="0">
      <text>
        <r>
          <rPr>
            <sz val="9"/>
            <color indexed="81"/>
            <rFont val="Tahoma"/>
            <family val="2"/>
          </rPr>
          <t xml:space="preserve">Dieser Betrag ist in die Tabelle Personalkosten gesamt zu übertragen.
</t>
        </r>
      </text>
    </comment>
    <comment ref="E22" authorId="0" shapeId="0">
      <text>
        <r>
          <rPr>
            <sz val="9"/>
            <color indexed="81"/>
            <rFont val="Tahoma"/>
            <family val="2"/>
          </rPr>
          <t xml:space="preserve">Dieser Betrag ist in die Tabelle Personalkosten gesamt zu übertragen.
</t>
        </r>
      </text>
    </comment>
    <comment ref="H22" authorId="0" shapeId="0">
      <text>
        <r>
          <rPr>
            <sz val="9"/>
            <color indexed="81"/>
            <rFont val="Tahoma"/>
            <family val="2"/>
          </rPr>
          <t xml:space="preserve">Dieser Betrag ist in die Tabelle Personalkosten gesamt zu übertragen.
</t>
        </r>
      </text>
    </comment>
    <comment ref="B25" authorId="0" shapeId="0">
      <text>
        <r>
          <rPr>
            <sz val="9"/>
            <color indexed="81"/>
            <rFont val="Tahoma"/>
            <family val="2"/>
          </rPr>
          <t>Vor- und Zuname</t>
        </r>
      </text>
    </comment>
    <comment ref="E25" authorId="0" shapeId="0">
      <text>
        <r>
          <rPr>
            <sz val="9"/>
            <color indexed="81"/>
            <rFont val="Tahoma"/>
            <family val="2"/>
          </rPr>
          <t>Vor- und Zuname</t>
        </r>
      </text>
    </comment>
    <comment ref="H25" authorId="0" shapeId="0">
      <text>
        <r>
          <rPr>
            <sz val="9"/>
            <color indexed="81"/>
            <rFont val="Tahoma"/>
            <family val="2"/>
          </rPr>
          <t>Vor- und Zuname</t>
        </r>
      </text>
    </comment>
    <comment ref="B26" authorId="0" shapeId="0">
      <text>
        <r>
          <rPr>
            <sz val="9"/>
            <color indexed="81"/>
            <rFont val="Tahoma"/>
            <family val="2"/>
          </rPr>
          <t xml:space="preserve">Beschreibung Position
</t>
        </r>
      </text>
    </comment>
    <comment ref="E26" authorId="0" shapeId="0">
      <text>
        <r>
          <rPr>
            <sz val="9"/>
            <color indexed="81"/>
            <rFont val="Tahoma"/>
            <family val="2"/>
          </rPr>
          <t xml:space="preserve">Beschreibung Position
</t>
        </r>
      </text>
    </comment>
    <comment ref="H26" authorId="0" shapeId="0">
      <text>
        <r>
          <rPr>
            <sz val="9"/>
            <color indexed="81"/>
            <rFont val="Tahoma"/>
            <family val="2"/>
          </rPr>
          <t xml:space="preserve">Beschreibung Position
</t>
        </r>
      </text>
    </comment>
    <comment ref="B27" authorId="0" shapeId="0">
      <text>
        <r>
          <rPr>
            <sz val="9"/>
            <color indexed="81"/>
            <rFont val="Tahoma"/>
            <family val="2"/>
          </rPr>
          <t>DurchrechnungszeitraumzB 1.1.-31.12</t>
        </r>
      </text>
    </comment>
    <comment ref="E27" authorId="0" shapeId="0">
      <text>
        <r>
          <rPr>
            <sz val="9"/>
            <color indexed="81"/>
            <rFont val="Tahoma"/>
            <family val="2"/>
          </rPr>
          <t>DurchrechnungszeitraumzB 1.1.-31.12</t>
        </r>
      </text>
    </comment>
    <comment ref="H27" authorId="0" shapeId="0">
      <text>
        <r>
          <rPr>
            <sz val="9"/>
            <color indexed="81"/>
            <rFont val="Tahoma"/>
            <family val="2"/>
          </rPr>
          <t>DurchrechnungszeitraumzB 1.1.-31.12</t>
        </r>
      </text>
    </comment>
    <comment ref="B28" authorId="0" shapeId="0">
      <text>
        <r>
          <rPr>
            <sz val="9"/>
            <color indexed="81"/>
            <rFont val="Tahoma"/>
            <family val="2"/>
          </rPr>
          <t xml:space="preserve">Bruttogehalt + WR + UE
</t>
        </r>
      </text>
    </comment>
    <comment ref="E28" authorId="0" shapeId="0">
      <text>
        <r>
          <rPr>
            <sz val="9"/>
            <color indexed="81"/>
            <rFont val="Tahoma"/>
            <family val="2"/>
          </rPr>
          <t xml:space="preserve">Bruttogehalt + WR + UE
</t>
        </r>
      </text>
    </comment>
    <comment ref="H28" authorId="0" shapeId="0">
      <text>
        <r>
          <rPr>
            <sz val="9"/>
            <color indexed="81"/>
            <rFont val="Tahoma"/>
            <family val="2"/>
          </rPr>
          <t xml:space="preserve">Bruttogehalt + WR + UE
</t>
        </r>
      </text>
    </comment>
    <comment ref="B29" authorId="0" shapeId="0">
      <text>
        <r>
          <rPr>
            <sz val="9"/>
            <color indexed="81"/>
            <rFont val="Tahoma"/>
            <family val="2"/>
          </rPr>
          <t>ohne Überstunden 1800, bei All-In-Verträgen, GF, etc. 1980</t>
        </r>
      </text>
    </comment>
    <comment ref="E29" authorId="0" shapeId="0">
      <text>
        <r>
          <rPr>
            <sz val="9"/>
            <color indexed="81"/>
            <rFont val="Tahoma"/>
            <family val="2"/>
          </rPr>
          <t>ohne Überstunden 1800, bei All-In-Verträgen, GF, etc. 1980</t>
        </r>
      </text>
    </comment>
    <comment ref="H29" authorId="0" shapeId="0">
      <text>
        <r>
          <rPr>
            <sz val="9"/>
            <color indexed="81"/>
            <rFont val="Tahoma"/>
            <family val="2"/>
          </rPr>
          <t>ohne Überstunden 1800, bei All-In-Verträgen, GF, etc. 1980</t>
        </r>
      </text>
    </comment>
    <comment ref="B30" authorId="0" shapeId="0">
      <text>
        <r>
          <rPr>
            <sz val="9"/>
            <color indexed="81"/>
            <rFont val="Tahoma"/>
            <family val="2"/>
          </rPr>
          <t xml:space="preserve">gem. KV wöchentliche Stundenverpflichtung
</t>
        </r>
      </text>
    </comment>
    <comment ref="E30" authorId="0" shapeId="0">
      <text>
        <r>
          <rPr>
            <sz val="9"/>
            <color indexed="81"/>
            <rFont val="Tahoma"/>
            <family val="2"/>
          </rPr>
          <t xml:space="preserve">gem. KV wöchentliche Stundenverpflichtung
</t>
        </r>
      </text>
    </comment>
    <comment ref="H30" authorId="0" shapeId="0">
      <text>
        <r>
          <rPr>
            <sz val="9"/>
            <color indexed="81"/>
            <rFont val="Tahoma"/>
            <family val="2"/>
          </rPr>
          <t xml:space="preserve">gem. KV wöchentliche Stundenverpflichtung
</t>
        </r>
      </text>
    </comment>
    <comment ref="B31" authorId="0" shapeId="0">
      <text>
        <r>
          <rPr>
            <sz val="9"/>
            <color indexed="81"/>
            <rFont val="Tahoma"/>
            <family val="2"/>
          </rPr>
          <t xml:space="preserve">Dieser Betrag ist in die Tabelle Personalkosten gesamt zu übertragen.
</t>
        </r>
      </text>
    </comment>
    <comment ref="E31" authorId="0" shapeId="0">
      <text>
        <r>
          <rPr>
            <sz val="9"/>
            <color indexed="81"/>
            <rFont val="Tahoma"/>
            <family val="2"/>
          </rPr>
          <t xml:space="preserve">Dieser Betrag ist in die Tabelle Personalkosten gesamt zu übertragen.
</t>
        </r>
      </text>
    </comment>
    <comment ref="H31" authorId="0" shapeId="0">
      <text>
        <r>
          <rPr>
            <sz val="9"/>
            <color indexed="81"/>
            <rFont val="Tahoma"/>
            <family val="2"/>
          </rPr>
          <t xml:space="preserve">Dieser Betrag ist in die Tabelle Personalkosten gesamt zu übertragen.
</t>
        </r>
      </text>
    </comment>
  </commentList>
</comments>
</file>

<file path=xl/comments3.xml><?xml version="1.0" encoding="utf-8"?>
<comments xmlns="http://schemas.openxmlformats.org/spreadsheetml/2006/main">
  <authors>
    <author>Kulovits</author>
  </authors>
  <commentList>
    <comment ref="B7" authorId="0" shapeId="0">
      <text>
        <r>
          <rPr>
            <sz val="9"/>
            <color indexed="81"/>
            <rFont val="Tahoma"/>
            <family val="2"/>
          </rPr>
          <t>Vor- und Zuname</t>
        </r>
      </text>
    </comment>
    <comment ref="E7" authorId="0" shapeId="0">
      <text>
        <r>
          <rPr>
            <sz val="9"/>
            <color indexed="81"/>
            <rFont val="Tahoma"/>
            <family val="2"/>
          </rPr>
          <t>Vor- und Zuname</t>
        </r>
      </text>
    </comment>
    <comment ref="H7" authorId="0" shapeId="0">
      <text>
        <r>
          <rPr>
            <sz val="9"/>
            <color indexed="81"/>
            <rFont val="Tahoma"/>
            <family val="2"/>
          </rPr>
          <t>Vor- und Zuname</t>
        </r>
      </text>
    </comment>
    <comment ref="B8" authorId="0" shapeId="0">
      <text>
        <r>
          <rPr>
            <sz val="9"/>
            <color indexed="81"/>
            <rFont val="Tahoma"/>
            <family val="2"/>
          </rPr>
          <t xml:space="preserve">Beschreibung Position
</t>
        </r>
      </text>
    </comment>
    <comment ref="E8" authorId="0" shapeId="0">
      <text>
        <r>
          <rPr>
            <sz val="9"/>
            <color indexed="81"/>
            <rFont val="Tahoma"/>
            <family val="2"/>
          </rPr>
          <t xml:space="preserve">Beschreibung Position
</t>
        </r>
      </text>
    </comment>
    <comment ref="H8" authorId="0" shapeId="0">
      <text>
        <r>
          <rPr>
            <sz val="9"/>
            <color indexed="81"/>
            <rFont val="Tahoma"/>
            <family val="2"/>
          </rPr>
          <t xml:space="preserve">Beschreibung Position
</t>
        </r>
      </text>
    </comment>
    <comment ref="B9" authorId="0" shapeId="0">
      <text>
        <r>
          <rPr>
            <sz val="9"/>
            <color indexed="81"/>
            <rFont val="Tahoma"/>
            <family val="2"/>
          </rPr>
          <t>DurchrechnungszeitraumzB 1.1.-31.12</t>
        </r>
      </text>
    </comment>
    <comment ref="E9" authorId="0" shapeId="0">
      <text>
        <r>
          <rPr>
            <sz val="9"/>
            <color indexed="81"/>
            <rFont val="Tahoma"/>
            <family val="2"/>
          </rPr>
          <t>DurchrechnungszeitraumzB 1.1.-31.12</t>
        </r>
      </text>
    </comment>
    <comment ref="H9" authorId="0" shapeId="0">
      <text>
        <r>
          <rPr>
            <sz val="9"/>
            <color indexed="81"/>
            <rFont val="Tahoma"/>
            <family val="2"/>
          </rPr>
          <t>DurchrechnungszeitraumzB 1.1.-31.12</t>
        </r>
      </text>
    </comment>
    <comment ref="B10" authorId="0" shapeId="0">
      <text>
        <r>
          <rPr>
            <sz val="9"/>
            <color indexed="81"/>
            <rFont val="Tahoma"/>
            <family val="2"/>
          </rPr>
          <t xml:space="preserve">Bruttogehalt + WR + UE
</t>
        </r>
      </text>
    </comment>
    <comment ref="E10" authorId="0" shapeId="0">
      <text>
        <r>
          <rPr>
            <sz val="9"/>
            <color indexed="81"/>
            <rFont val="Tahoma"/>
            <family val="2"/>
          </rPr>
          <t xml:space="preserve">Bruttogehalt + WR + UE
</t>
        </r>
      </text>
    </comment>
    <comment ref="H10" authorId="0" shapeId="0">
      <text>
        <r>
          <rPr>
            <sz val="9"/>
            <color indexed="81"/>
            <rFont val="Tahoma"/>
            <family val="2"/>
          </rPr>
          <t xml:space="preserve">Bruttogehalt + WR + UE
</t>
        </r>
      </text>
    </comment>
    <comment ref="B11" authorId="0" shapeId="0">
      <text>
        <r>
          <rPr>
            <sz val="9"/>
            <color indexed="81"/>
            <rFont val="Tahoma"/>
            <family val="2"/>
          </rPr>
          <t>ohne Überstunden 1800, bei All-In-Verträgen, GF, etc. 1980</t>
        </r>
      </text>
    </comment>
    <comment ref="E11" authorId="0" shapeId="0">
      <text>
        <r>
          <rPr>
            <sz val="9"/>
            <color indexed="81"/>
            <rFont val="Tahoma"/>
            <family val="2"/>
          </rPr>
          <t>ohne Überstunden 1800, bei All-In-Verträgen, GF, etc. 1980</t>
        </r>
      </text>
    </comment>
    <comment ref="H11" authorId="0" shapeId="0">
      <text>
        <r>
          <rPr>
            <sz val="9"/>
            <color indexed="81"/>
            <rFont val="Tahoma"/>
            <family val="2"/>
          </rPr>
          <t>ohne Überstunden 1800, bei All-In-Verträgen, GF, etc. 1980</t>
        </r>
      </text>
    </comment>
    <comment ref="B12" authorId="0" shapeId="0">
      <text>
        <r>
          <rPr>
            <sz val="9"/>
            <color indexed="81"/>
            <rFont val="Tahoma"/>
            <family val="2"/>
          </rPr>
          <t xml:space="preserve">gem. KV wöchentliche Stundenverpflichtung
</t>
        </r>
      </text>
    </comment>
    <comment ref="E12" authorId="0" shapeId="0">
      <text>
        <r>
          <rPr>
            <sz val="9"/>
            <color indexed="81"/>
            <rFont val="Tahoma"/>
            <family val="2"/>
          </rPr>
          <t xml:space="preserve">gem. KV wöchentliche Stundenverpflichtung
</t>
        </r>
      </text>
    </comment>
    <comment ref="H12" authorId="0" shapeId="0">
      <text>
        <r>
          <rPr>
            <sz val="9"/>
            <color indexed="81"/>
            <rFont val="Tahoma"/>
            <family val="2"/>
          </rPr>
          <t xml:space="preserve">gem. KV wöchentliche Stundenverpflichtung
</t>
        </r>
      </text>
    </comment>
    <comment ref="B13" authorId="0" shapeId="0">
      <text>
        <r>
          <rPr>
            <sz val="9"/>
            <color indexed="81"/>
            <rFont val="Tahoma"/>
            <family val="2"/>
          </rPr>
          <t xml:space="preserve">Dieser Betrag ist in die Tabelle Personalkosten gesamt zu übertragen.
</t>
        </r>
      </text>
    </comment>
    <comment ref="E13" authorId="0" shapeId="0">
      <text>
        <r>
          <rPr>
            <sz val="9"/>
            <color indexed="81"/>
            <rFont val="Tahoma"/>
            <family val="2"/>
          </rPr>
          <t xml:space="preserve">Dieser Betrag ist in die Tabelle Personalkosten gesamt zu übertragen.
</t>
        </r>
      </text>
    </comment>
    <comment ref="H13" authorId="0" shapeId="0">
      <text>
        <r>
          <rPr>
            <sz val="9"/>
            <color indexed="81"/>
            <rFont val="Tahoma"/>
            <family val="2"/>
          </rPr>
          <t xml:space="preserve">Dieser Betrag ist in die Tabelle Personalkosten gesamt zu übertragen.
</t>
        </r>
      </text>
    </comment>
    <comment ref="B16" authorId="0" shapeId="0">
      <text>
        <r>
          <rPr>
            <sz val="9"/>
            <color indexed="81"/>
            <rFont val="Tahoma"/>
            <family val="2"/>
          </rPr>
          <t>Vor- und Zuname</t>
        </r>
      </text>
    </comment>
    <comment ref="E16" authorId="0" shapeId="0">
      <text>
        <r>
          <rPr>
            <sz val="9"/>
            <color indexed="81"/>
            <rFont val="Tahoma"/>
            <family val="2"/>
          </rPr>
          <t>Vor- und Zuname</t>
        </r>
      </text>
    </comment>
    <comment ref="H16" authorId="0" shapeId="0">
      <text>
        <r>
          <rPr>
            <sz val="9"/>
            <color indexed="81"/>
            <rFont val="Tahoma"/>
            <family val="2"/>
          </rPr>
          <t>Vor- und Zuname</t>
        </r>
      </text>
    </comment>
    <comment ref="B17" authorId="0" shapeId="0">
      <text>
        <r>
          <rPr>
            <sz val="9"/>
            <color indexed="81"/>
            <rFont val="Tahoma"/>
            <family val="2"/>
          </rPr>
          <t xml:space="preserve">Beschreibung Position
</t>
        </r>
      </text>
    </comment>
    <comment ref="E17" authorId="0" shapeId="0">
      <text>
        <r>
          <rPr>
            <sz val="9"/>
            <color indexed="81"/>
            <rFont val="Tahoma"/>
            <family val="2"/>
          </rPr>
          <t xml:space="preserve">Beschreibung Position
</t>
        </r>
      </text>
    </comment>
    <comment ref="H17" authorId="0" shapeId="0">
      <text>
        <r>
          <rPr>
            <sz val="9"/>
            <color indexed="81"/>
            <rFont val="Tahoma"/>
            <family val="2"/>
          </rPr>
          <t xml:space="preserve">Beschreibung Position
</t>
        </r>
      </text>
    </comment>
    <comment ref="B18" authorId="0" shapeId="0">
      <text>
        <r>
          <rPr>
            <sz val="9"/>
            <color indexed="81"/>
            <rFont val="Tahoma"/>
            <family val="2"/>
          </rPr>
          <t>DurchrechnungszeitraumzB 1.1.-31.12</t>
        </r>
      </text>
    </comment>
    <comment ref="E18" authorId="0" shapeId="0">
      <text>
        <r>
          <rPr>
            <sz val="9"/>
            <color indexed="81"/>
            <rFont val="Tahoma"/>
            <family val="2"/>
          </rPr>
          <t>DurchrechnungszeitraumzB 1.1.-31.12</t>
        </r>
      </text>
    </comment>
    <comment ref="H18" authorId="0" shapeId="0">
      <text>
        <r>
          <rPr>
            <sz val="9"/>
            <color indexed="81"/>
            <rFont val="Tahoma"/>
            <family val="2"/>
          </rPr>
          <t>DurchrechnungszeitraumzB 1.1.-31.12</t>
        </r>
      </text>
    </comment>
    <comment ref="B19" authorId="0" shapeId="0">
      <text>
        <r>
          <rPr>
            <sz val="9"/>
            <color indexed="81"/>
            <rFont val="Tahoma"/>
            <family val="2"/>
          </rPr>
          <t xml:space="preserve">Bruttogehalt + WR + UE
</t>
        </r>
      </text>
    </comment>
    <comment ref="E19" authorId="0" shapeId="0">
      <text>
        <r>
          <rPr>
            <sz val="9"/>
            <color indexed="81"/>
            <rFont val="Tahoma"/>
            <family val="2"/>
          </rPr>
          <t xml:space="preserve">Bruttogehalt + WR + UE
</t>
        </r>
      </text>
    </comment>
    <comment ref="H19" authorId="0" shapeId="0">
      <text>
        <r>
          <rPr>
            <sz val="9"/>
            <color indexed="81"/>
            <rFont val="Tahoma"/>
            <family val="2"/>
          </rPr>
          <t xml:space="preserve">Bruttogehalt + WR + UE
</t>
        </r>
      </text>
    </comment>
    <comment ref="B20" authorId="0" shapeId="0">
      <text>
        <r>
          <rPr>
            <sz val="9"/>
            <color indexed="81"/>
            <rFont val="Tahoma"/>
            <family val="2"/>
          </rPr>
          <t>ohne Überstunden 1800, bei All-In-Verträgen, GF, etc. 1980</t>
        </r>
      </text>
    </comment>
    <comment ref="E20" authorId="0" shapeId="0">
      <text>
        <r>
          <rPr>
            <sz val="9"/>
            <color indexed="81"/>
            <rFont val="Tahoma"/>
            <family val="2"/>
          </rPr>
          <t>ohne Überstunden 1800, bei All-In-Verträgen, GF, etc. 1980</t>
        </r>
      </text>
    </comment>
    <comment ref="H20" authorId="0" shapeId="0">
      <text>
        <r>
          <rPr>
            <sz val="9"/>
            <color indexed="81"/>
            <rFont val="Tahoma"/>
            <family val="2"/>
          </rPr>
          <t>ohne Überstunden 1800, bei All-In-Verträgen, GF, etc. 1980</t>
        </r>
      </text>
    </comment>
    <comment ref="B21" authorId="0" shapeId="0">
      <text>
        <r>
          <rPr>
            <sz val="9"/>
            <color indexed="81"/>
            <rFont val="Tahoma"/>
            <family val="2"/>
          </rPr>
          <t xml:space="preserve">gem. KV wöchentliche Stundenverpflichtung
</t>
        </r>
      </text>
    </comment>
    <comment ref="E21" authorId="0" shapeId="0">
      <text>
        <r>
          <rPr>
            <sz val="9"/>
            <color indexed="81"/>
            <rFont val="Tahoma"/>
            <family val="2"/>
          </rPr>
          <t xml:space="preserve">gem. KV wöchentliche Stundenverpflichtung
</t>
        </r>
      </text>
    </comment>
    <comment ref="H21" authorId="0" shapeId="0">
      <text>
        <r>
          <rPr>
            <sz val="9"/>
            <color indexed="81"/>
            <rFont val="Tahoma"/>
            <family val="2"/>
          </rPr>
          <t xml:space="preserve">gem. KV wöchentliche Stundenverpflichtung
</t>
        </r>
      </text>
    </comment>
    <comment ref="B22" authorId="0" shapeId="0">
      <text>
        <r>
          <rPr>
            <sz val="9"/>
            <color indexed="81"/>
            <rFont val="Tahoma"/>
            <family val="2"/>
          </rPr>
          <t xml:space="preserve">Dieser Betrag ist in die Tabelle Personalkosten gesamt zu übertragen.
</t>
        </r>
      </text>
    </comment>
    <comment ref="E22" authorId="0" shapeId="0">
      <text>
        <r>
          <rPr>
            <sz val="9"/>
            <color indexed="81"/>
            <rFont val="Tahoma"/>
            <family val="2"/>
          </rPr>
          <t xml:space="preserve">Dieser Betrag ist in die Tabelle Personalkosten gesamt zu übertragen.
</t>
        </r>
      </text>
    </comment>
    <comment ref="H22" authorId="0" shapeId="0">
      <text>
        <r>
          <rPr>
            <sz val="9"/>
            <color indexed="81"/>
            <rFont val="Tahoma"/>
            <family val="2"/>
          </rPr>
          <t xml:space="preserve">Dieser Betrag ist in die Tabelle Personalkosten gesamt zu übertragen.
</t>
        </r>
      </text>
    </comment>
    <comment ref="B25" authorId="0" shapeId="0">
      <text>
        <r>
          <rPr>
            <sz val="9"/>
            <color indexed="81"/>
            <rFont val="Tahoma"/>
            <family val="2"/>
          </rPr>
          <t>Vor- und Zuname</t>
        </r>
      </text>
    </comment>
    <comment ref="E25" authorId="0" shapeId="0">
      <text>
        <r>
          <rPr>
            <sz val="9"/>
            <color indexed="81"/>
            <rFont val="Tahoma"/>
            <family val="2"/>
          </rPr>
          <t>Vor- und Zuname</t>
        </r>
      </text>
    </comment>
    <comment ref="H25" authorId="0" shapeId="0">
      <text>
        <r>
          <rPr>
            <sz val="9"/>
            <color indexed="81"/>
            <rFont val="Tahoma"/>
            <family val="2"/>
          </rPr>
          <t>Vor- und Zuname</t>
        </r>
      </text>
    </comment>
    <comment ref="B26" authorId="0" shapeId="0">
      <text>
        <r>
          <rPr>
            <sz val="9"/>
            <color indexed="81"/>
            <rFont val="Tahoma"/>
            <family val="2"/>
          </rPr>
          <t xml:space="preserve">Beschreibung Position
</t>
        </r>
      </text>
    </comment>
    <comment ref="E26" authorId="0" shapeId="0">
      <text>
        <r>
          <rPr>
            <sz val="9"/>
            <color indexed="81"/>
            <rFont val="Tahoma"/>
            <family val="2"/>
          </rPr>
          <t xml:space="preserve">Beschreibung Position
</t>
        </r>
      </text>
    </comment>
    <comment ref="H26" authorId="0" shapeId="0">
      <text>
        <r>
          <rPr>
            <sz val="9"/>
            <color indexed="81"/>
            <rFont val="Tahoma"/>
            <family val="2"/>
          </rPr>
          <t xml:space="preserve">Beschreibung Position
</t>
        </r>
      </text>
    </comment>
    <comment ref="B27" authorId="0" shapeId="0">
      <text>
        <r>
          <rPr>
            <sz val="9"/>
            <color indexed="81"/>
            <rFont val="Tahoma"/>
            <family val="2"/>
          </rPr>
          <t>DurchrechnungszeitraumzB 1.1.-31.12</t>
        </r>
      </text>
    </comment>
    <comment ref="E27" authorId="0" shapeId="0">
      <text>
        <r>
          <rPr>
            <sz val="9"/>
            <color indexed="81"/>
            <rFont val="Tahoma"/>
            <family val="2"/>
          </rPr>
          <t>DurchrechnungszeitraumzB 1.1.-31.12</t>
        </r>
      </text>
    </comment>
    <comment ref="H27" authorId="0" shapeId="0">
      <text>
        <r>
          <rPr>
            <sz val="9"/>
            <color indexed="81"/>
            <rFont val="Tahoma"/>
            <family val="2"/>
          </rPr>
          <t>DurchrechnungszeitraumzB 1.1.-31.12</t>
        </r>
      </text>
    </comment>
    <comment ref="B28" authorId="0" shapeId="0">
      <text>
        <r>
          <rPr>
            <sz val="9"/>
            <color indexed="81"/>
            <rFont val="Tahoma"/>
            <family val="2"/>
          </rPr>
          <t xml:space="preserve">Bruttogehalt + WR + UE
</t>
        </r>
      </text>
    </comment>
    <comment ref="E28" authorId="0" shapeId="0">
      <text>
        <r>
          <rPr>
            <sz val="9"/>
            <color indexed="81"/>
            <rFont val="Tahoma"/>
            <family val="2"/>
          </rPr>
          <t xml:space="preserve">Bruttogehalt + WR + UE
</t>
        </r>
      </text>
    </comment>
    <comment ref="H28" authorId="0" shapeId="0">
      <text>
        <r>
          <rPr>
            <sz val="9"/>
            <color indexed="81"/>
            <rFont val="Tahoma"/>
            <family val="2"/>
          </rPr>
          <t xml:space="preserve">Bruttogehalt + WR + UE
</t>
        </r>
      </text>
    </comment>
    <comment ref="B29" authorId="0" shapeId="0">
      <text>
        <r>
          <rPr>
            <sz val="9"/>
            <color indexed="81"/>
            <rFont val="Tahoma"/>
            <family val="2"/>
          </rPr>
          <t>ohne Überstunden 1800, bei All-In-Verträgen, GF, etc. 1980</t>
        </r>
      </text>
    </comment>
    <comment ref="E29" authorId="0" shapeId="0">
      <text>
        <r>
          <rPr>
            <sz val="9"/>
            <color indexed="81"/>
            <rFont val="Tahoma"/>
            <family val="2"/>
          </rPr>
          <t>ohne Überstunden 1800, bei All-In-Verträgen, GF, etc. 1980</t>
        </r>
      </text>
    </comment>
    <comment ref="H29" authorId="0" shapeId="0">
      <text>
        <r>
          <rPr>
            <sz val="9"/>
            <color indexed="81"/>
            <rFont val="Tahoma"/>
            <family val="2"/>
          </rPr>
          <t>ohne Überstunden 1800, bei All-In-Verträgen, GF, etc. 1980</t>
        </r>
      </text>
    </comment>
    <comment ref="B30" authorId="0" shapeId="0">
      <text>
        <r>
          <rPr>
            <sz val="9"/>
            <color indexed="81"/>
            <rFont val="Tahoma"/>
            <family val="2"/>
          </rPr>
          <t xml:space="preserve">gem. KV wöchentliche Stundenverpflichtung
</t>
        </r>
      </text>
    </comment>
    <comment ref="E30" authorId="0" shapeId="0">
      <text>
        <r>
          <rPr>
            <sz val="9"/>
            <color indexed="81"/>
            <rFont val="Tahoma"/>
            <family val="2"/>
          </rPr>
          <t xml:space="preserve">gem. KV wöchentliche Stundenverpflichtung
</t>
        </r>
      </text>
    </comment>
    <comment ref="H30" authorId="0" shapeId="0">
      <text>
        <r>
          <rPr>
            <sz val="9"/>
            <color indexed="81"/>
            <rFont val="Tahoma"/>
            <family val="2"/>
          </rPr>
          <t xml:space="preserve">gem. KV wöchentliche Stundenverpflichtung
</t>
        </r>
      </text>
    </comment>
    <comment ref="B31" authorId="0" shapeId="0">
      <text>
        <r>
          <rPr>
            <sz val="9"/>
            <color indexed="81"/>
            <rFont val="Tahoma"/>
            <family val="2"/>
          </rPr>
          <t xml:space="preserve">Dieser Betrag ist in die Tabelle Personalkosten gesamt zu übertragen.
</t>
        </r>
      </text>
    </comment>
    <comment ref="E31" authorId="0" shapeId="0">
      <text>
        <r>
          <rPr>
            <sz val="9"/>
            <color indexed="81"/>
            <rFont val="Tahoma"/>
            <family val="2"/>
          </rPr>
          <t xml:space="preserve">Dieser Betrag ist in die Tabelle Personalkosten gesamt zu übertragen.
</t>
        </r>
      </text>
    </comment>
    <comment ref="H31" authorId="0" shapeId="0">
      <text>
        <r>
          <rPr>
            <sz val="9"/>
            <color indexed="81"/>
            <rFont val="Tahoma"/>
            <family val="2"/>
          </rPr>
          <t xml:space="preserve">Dieser Betrag ist in die Tabelle Personalkosten gesamt zu übertragen.
</t>
        </r>
      </text>
    </comment>
  </commentList>
</comments>
</file>

<file path=xl/comments4.xml><?xml version="1.0" encoding="utf-8"?>
<comments xmlns="http://schemas.openxmlformats.org/spreadsheetml/2006/main">
  <authors>
    <author>Kulovits</author>
  </authors>
  <commentList>
    <comment ref="A10" authorId="0" shapeId="0">
      <text>
        <r>
          <rPr>
            <sz val="9"/>
            <color indexed="81"/>
            <rFont val="Tahoma"/>
            <family val="2"/>
          </rPr>
          <t xml:space="preserve">Formateingabe:
TT.MM.JJ
</t>
        </r>
      </text>
    </comment>
    <comment ref="C10" authorId="0" shapeId="0">
      <text>
        <r>
          <rPr>
            <sz val="9"/>
            <color indexed="81"/>
            <rFont val="Tahoma"/>
            <family val="2"/>
          </rPr>
          <t>Formateingabe: hh:mm
zB 08:30</t>
        </r>
      </text>
    </comment>
    <comment ref="D10" authorId="0" shapeId="0">
      <text>
        <r>
          <rPr>
            <sz val="9"/>
            <color indexed="81"/>
            <rFont val="Tahoma"/>
            <family val="2"/>
          </rPr>
          <t xml:space="preserve">Formateingabe: hh:mm
zB 11:15
</t>
        </r>
      </text>
    </comment>
  </commentList>
</comments>
</file>

<file path=xl/comments5.xml><?xml version="1.0" encoding="utf-8"?>
<comments xmlns="http://schemas.openxmlformats.org/spreadsheetml/2006/main">
  <authors>
    <author>Kulovits</author>
  </authors>
  <commentList>
    <comment ref="A10" authorId="0" shapeId="0">
      <text>
        <r>
          <rPr>
            <sz val="9"/>
            <color indexed="81"/>
            <rFont val="Tahoma"/>
            <family val="2"/>
          </rPr>
          <t xml:space="preserve">Formateingabe:
TT.MM.JJ
</t>
        </r>
      </text>
    </comment>
    <comment ref="C10" authorId="0" shapeId="0">
      <text>
        <r>
          <rPr>
            <sz val="9"/>
            <color indexed="81"/>
            <rFont val="Tahoma"/>
            <family val="2"/>
          </rPr>
          <t>Formateingabe: hh:mm
zB 08:30</t>
        </r>
      </text>
    </comment>
    <comment ref="D10" authorId="0" shapeId="0">
      <text>
        <r>
          <rPr>
            <sz val="9"/>
            <color indexed="81"/>
            <rFont val="Tahoma"/>
            <family val="2"/>
          </rPr>
          <t xml:space="preserve">Formateingabe: hh:mm
zB 11:15
</t>
        </r>
      </text>
    </comment>
  </commentList>
</comments>
</file>

<file path=xl/sharedStrings.xml><?xml version="1.0" encoding="utf-8"?>
<sst xmlns="http://schemas.openxmlformats.org/spreadsheetml/2006/main" count="338" uniqueCount="114">
  <si>
    <t>Projekttitel:</t>
  </si>
  <si>
    <t>Rech-
nungs-
datum</t>
  </si>
  <si>
    <t>Rechnungs-belegnr.</t>
  </si>
  <si>
    <t>Lieferant</t>
  </si>
  <si>
    <t>Leistung</t>
  </si>
  <si>
    <t>Rechnungs-
betrag Euro (brutto)</t>
  </si>
  <si>
    <t>USt.
%</t>
  </si>
  <si>
    <t>Rechnungs-
betrag (netto)
Euro</t>
  </si>
  <si>
    <t>Zahlungs-
betrag
Euro (brutto)</t>
  </si>
  <si>
    <t>Zahlungs-
betrag
Euro (netto)</t>
  </si>
  <si>
    <t>davon
förderbar</t>
  </si>
  <si>
    <t>davon nicht
förderbar</t>
  </si>
  <si>
    <t>Anmerkungen</t>
  </si>
  <si>
    <t>Abr.
 Nr.</t>
  </si>
  <si>
    <t>ge-
prüft</t>
  </si>
  <si>
    <t>Rev.</t>
  </si>
  <si>
    <t>Teilprojekte
(lt. Förderantrag)</t>
  </si>
  <si>
    <t>Mitarbeiter/in:</t>
  </si>
  <si>
    <t>beschäftigt seit:</t>
  </si>
  <si>
    <t>Projektstunden gesamt:</t>
  </si>
  <si>
    <t>Tagesdatum</t>
  </si>
  <si>
    <t>Arbeits-paket-Nr.</t>
  </si>
  <si>
    <t>Art der Tätigkeit</t>
  </si>
  <si>
    <t>Personalkosten</t>
  </si>
  <si>
    <t>ja</t>
  </si>
  <si>
    <t>nein</t>
  </si>
  <si>
    <t>Stundensatz inkl. GKZ</t>
  </si>
  <si>
    <t>Zahlungsdatum (d.h. Valuta-
datum)</t>
  </si>
  <si>
    <t>Auszugsnr. des Konto-auszugs</t>
  </si>
  <si>
    <t>Skonto
genutzt 
(ja od. nein)</t>
  </si>
  <si>
    <r>
      <t xml:space="preserve">ange-botener Skonto 
</t>
    </r>
    <r>
      <rPr>
        <b/>
        <sz val="8"/>
        <rFont val="Arial"/>
        <family val="2"/>
      </rPr>
      <t>in %</t>
    </r>
  </si>
  <si>
    <t>Anerkennungszeitraum bis:</t>
  </si>
  <si>
    <t>Förderwerber/in:</t>
  </si>
  <si>
    <t>Tägliche Zeitaufzeichnungen pro Mitarbeiter/in*</t>
  </si>
  <si>
    <r>
      <t xml:space="preserve">* Dieses Formular kann durch ein eigenes Formular, welches </t>
    </r>
    <r>
      <rPr>
        <b/>
        <sz val="10"/>
        <rFont val="Arial"/>
        <family val="2"/>
      </rPr>
      <t>exakt dieselben</t>
    </r>
    <r>
      <rPr>
        <sz val="10"/>
        <rFont val="Arial"/>
        <family val="2"/>
      </rPr>
      <t xml:space="preserve"> Daten enthält, ersetzt werden.</t>
    </r>
  </si>
  <si>
    <t>Datum, firmenmäßige Fertigung (inkl. Firmenstempel)
 des Förderwerbers/der Förderwerberin</t>
  </si>
  <si>
    <t>Abrechnung:</t>
  </si>
  <si>
    <t>Datum:</t>
  </si>
  <si>
    <t>Zuordnung zur Position</t>
  </si>
  <si>
    <t>Soll</t>
  </si>
  <si>
    <t>Ist</t>
  </si>
  <si>
    <t>Mehr-/Minderkosten</t>
  </si>
  <si>
    <t>GESAMTSUMME</t>
  </si>
  <si>
    <r>
      <t xml:space="preserve">Differenz </t>
    </r>
    <r>
      <rPr>
        <sz val="9"/>
        <rFont val="Arial"/>
        <family val="2"/>
      </rPr>
      <t xml:space="preserve">der Spalten "Soll" und "Ist" </t>
    </r>
    <r>
      <rPr>
        <b/>
        <sz val="9"/>
        <color indexed="10"/>
        <rFont val="Arial"/>
        <family val="2"/>
      </rPr>
      <t xml:space="preserve">Abweichungen über 10% sind schriftlich zu begründen </t>
    </r>
    <r>
      <rPr>
        <sz val="9"/>
        <rFont val="Arial"/>
        <family val="2"/>
      </rPr>
      <t xml:space="preserve">
</t>
    </r>
    <r>
      <rPr>
        <b/>
        <u/>
        <sz val="11"/>
        <rFont val="Arial"/>
        <family val="2"/>
      </rPr>
      <t>in %</t>
    </r>
  </si>
  <si>
    <r>
      <t xml:space="preserve">genehmigter Betrag </t>
    </r>
    <r>
      <rPr>
        <sz val="9"/>
        <rFont val="Arial"/>
        <family val="2"/>
      </rPr>
      <t xml:space="preserve">(lt. "Beiblatt 1, Gliederung der Projektkosten" vom Fördervertrag) 
</t>
    </r>
    <r>
      <rPr>
        <b/>
        <u/>
        <sz val="11"/>
        <rFont val="Arial"/>
        <family val="2"/>
      </rPr>
      <t>in €</t>
    </r>
  </si>
  <si>
    <t>Wirtschaft Burgenland GmbH</t>
  </si>
  <si>
    <t>Unternehmerlohn</t>
  </si>
  <si>
    <t>Name Mitarbeiter/in</t>
  </si>
  <si>
    <t xml:space="preserve">Kalender-jahr </t>
  </si>
  <si>
    <r>
      <t xml:space="preserve">Anzahl Stunden im Projekt pro Kalenderjahr </t>
    </r>
    <r>
      <rPr>
        <sz val="9"/>
        <rFont val="Arial"/>
        <family val="2"/>
      </rPr>
      <t>(ungerundet)</t>
    </r>
  </si>
  <si>
    <r>
      <t xml:space="preserve">förderbare Stunden </t>
    </r>
    <r>
      <rPr>
        <sz val="9"/>
        <rFont val="Arial"/>
        <family val="2"/>
      </rPr>
      <t xml:space="preserve"> 
(für Förderstelle)</t>
    </r>
  </si>
  <si>
    <r>
      <t xml:space="preserve">Stundensatz 
</t>
    </r>
    <r>
      <rPr>
        <sz val="9"/>
        <rFont val="Arial"/>
        <family val="2"/>
      </rPr>
      <t>exkl. Gemeinkosten-zuschlag, GKZ</t>
    </r>
  </si>
  <si>
    <t>GKZ
(20 %)
ja/nein</t>
  </si>
  <si>
    <t>IST-Kosten</t>
  </si>
  <si>
    <t>Berechnung für das Kalenderjahr</t>
  </si>
  <si>
    <t>Höchstbemessung:</t>
  </si>
  <si>
    <t xml:space="preserve">Name d. Mitarbeiters </t>
  </si>
  <si>
    <t>Anstellung als</t>
  </si>
  <si>
    <t>Zeitraum von-bis</t>
  </si>
  <si>
    <t>Bemessungsgrundlage</t>
  </si>
  <si>
    <t>Jahresteiler</t>
  </si>
  <si>
    <t>Stunden/Woche</t>
  </si>
  <si>
    <t>Stundensatz</t>
  </si>
  <si>
    <t>Datum, firmenmäßige Fertigung (inkl. Firmenstempel)  des Förderwerbers</t>
  </si>
  <si>
    <t>Förderwerber:</t>
  </si>
  <si>
    <r>
      <t xml:space="preserve">Dauer in Dezimal-stunden </t>
    </r>
    <r>
      <rPr>
        <b/>
        <sz val="9"/>
        <rFont val="Arial"/>
        <family val="2"/>
      </rPr>
      <t>(ungerundet)</t>
    </r>
  </si>
  <si>
    <r>
      <t xml:space="preserve">Kommentar zur Tätigkeit d.h. </t>
    </r>
    <r>
      <rPr>
        <b/>
        <sz val="9"/>
        <rFont val="Arial"/>
        <family val="2"/>
      </rPr>
      <t xml:space="preserve">aussagekräftige </t>
    </r>
    <r>
      <rPr>
        <sz val="9"/>
        <rFont val="Arial"/>
        <family val="2"/>
      </rPr>
      <t xml:space="preserve">Beschreibung der </t>
    </r>
    <r>
      <rPr>
        <b/>
        <sz val="9"/>
        <rFont val="Arial"/>
        <family val="2"/>
      </rPr>
      <t>projektrelevanten</t>
    </r>
    <r>
      <rPr>
        <sz val="9"/>
        <rFont val="Arial"/>
        <family val="2"/>
      </rPr>
      <t xml:space="preserve"> Tätigkeit 
allgemeine Beschreibung wird nicht anerkannt</t>
    </r>
  </si>
  <si>
    <t>Geschäftszahl:</t>
  </si>
  <si>
    <t>Endabrechnung</t>
  </si>
  <si>
    <t>Teilabrechnung</t>
  </si>
  <si>
    <r>
      <t xml:space="preserve">realisierte Kosten </t>
    </r>
    <r>
      <rPr>
        <sz val="9"/>
        <rFont val="Arial"/>
        <family val="2"/>
      </rPr>
      <t xml:space="preserve">gem. Beiblatt 3 Abrechnungsformular
</t>
    </r>
    <r>
      <rPr>
        <b/>
        <u/>
        <sz val="11"/>
        <rFont val="Arial"/>
        <family val="2"/>
      </rPr>
      <t>in €</t>
    </r>
    <r>
      <rPr>
        <b/>
        <sz val="11"/>
        <rFont val="Arial"/>
        <family val="2"/>
      </rPr>
      <t xml:space="preserve"> </t>
    </r>
  </si>
  <si>
    <t>Projektabrechnung</t>
  </si>
  <si>
    <t>Begünstigte/r / ProjektträgerIn:</t>
  </si>
  <si>
    <t>Anerkennungszeitraum von:</t>
  </si>
  <si>
    <t xml:space="preserve">Firmenbuchnummer / ZVR / Geb. Datum / ggf. der im Ergänzungsregister vergebenen Ordnungsnummer: </t>
  </si>
  <si>
    <t>Projektbezeichnung:</t>
  </si>
  <si>
    <t>Vorsteuerabzugsberechtigt (ja/nein):</t>
  </si>
  <si>
    <t>Zwischen- oder Endabrechnung Nr.:</t>
  </si>
  <si>
    <t>Rechnung</t>
  </si>
  <si>
    <t xml:space="preserve">Gegenstand           </t>
  </si>
  <si>
    <t>Zahlung</t>
  </si>
  <si>
    <t>Skonto 
(angeboten)</t>
  </si>
  <si>
    <t>Förderungsrelevante Kosten</t>
  </si>
  <si>
    <t>Prüfung der Primärprüfstelle (FLC)</t>
  </si>
  <si>
    <t xml:space="preserve"> Bezeichnungen gemäß Beiblatt zum Fördervertrag "Gliederung des Vorhabens" </t>
  </si>
  <si>
    <t>davon
förderbar nach FLC</t>
  </si>
  <si>
    <t>Zuordnung zu Fehler-kategorie</t>
  </si>
  <si>
    <t xml:space="preserve">davon förderbar nach FLC
</t>
  </si>
  <si>
    <t>Für das hiermit abgerechnete Projekt wurden weiters folgende Förderungen beantragt, zugesichert oder ausbezahlt:</t>
  </si>
  <si>
    <t>Förderstelle</t>
  </si>
  <si>
    <t>AnsprechpartnerIn</t>
  </si>
  <si>
    <t>Aktenzahl</t>
  </si>
  <si>
    <t>"De-minimis" - Förderung?</t>
  </si>
  <si>
    <t>Höhe der Förderung</t>
  </si>
  <si>
    <t>Keine weitere Förderung</t>
  </si>
  <si>
    <t>Beginn (genaue Uhrzeit)</t>
  </si>
  <si>
    <t>Ende (genaue Uhrzeit)</t>
  </si>
  <si>
    <t>Erklärung Formateingabe</t>
  </si>
  <si>
    <t>siehe Feld A10, C10, D10</t>
  </si>
  <si>
    <t>Stundensatzberechnung pro Mitarbeiter/in</t>
  </si>
  <si>
    <t>Liste verlängern, auf + drücken</t>
  </si>
  <si>
    <t>Kopie oder elektronischer Belegs-ausdruck</t>
  </si>
  <si>
    <t>Lieferant/ Zahlungs-empfänger</t>
  </si>
  <si>
    <t>Darstellung Soll-Ist-Vergleich</t>
  </si>
  <si>
    <t>EFRE-Programm Investitionen in Wachstum und Beschäftigung Österreich 2014-2020</t>
  </si>
  <si>
    <t>Name:</t>
  </si>
  <si>
    <t xml:space="preserve">Externe Dienstleistungen </t>
  </si>
  <si>
    <t>Sonstige Projektkosten</t>
  </si>
  <si>
    <t xml:space="preserve">    firmenmäßige Fertigung (inkl. Firmenstempel)
des Förderwerbers</t>
  </si>
  <si>
    <t>Datum                          Firmenmäßige Fertigung des Förderungswerbers</t>
  </si>
  <si>
    <t>Tägliche Zeitaufzeichnungen Unternehmer/in*</t>
  </si>
  <si>
    <t>Datum, Unterschrift Mitarbeiter/in</t>
  </si>
  <si>
    <t>Datum, Firmenmäßige Fertigung des Förderwerbers</t>
  </si>
  <si>
    <t>Datum, Unterschrift Unternehmer/in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</si>
</sst>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 _D_M_-;\-* #,##0.00\ _D_M_-;_-* &quot;-&quot;??\ _D_M_-;_-@_-"/>
    <numFmt numFmtId="165" formatCode="d/m/yy"/>
    <numFmt numFmtId="166" formatCode="#,##0.00_ ;[Red]\-#,##0.00\ "/>
    <numFmt numFmtId="167" formatCode="#,##0.0000"/>
    <numFmt numFmtId="168" formatCode="_-* #,##0.00&quot; €&quot;_-;\-* #,##0.00&quot; €&quot;_-;_-* \-??&quot; €&quot;_-;_-@_-"/>
    <numFmt numFmtId="169" formatCode="#,##0.00&quot;    &quot;;\-#,##0.00&quot;    &quot;;&quot; -&quot;#&quot;    &quot;;@\ "/>
    <numFmt numFmtId="170" formatCode="dd/mm/yy"/>
    <numFmt numFmtId="171" formatCode="ddd\,dd/mm/yy"/>
    <numFmt numFmtId="172" formatCode="_-&quot;EUR&quot;\ * #,##0.00_-;\-&quot;EUR&quot;\ * #,##0.00_-;_-&quot;EUR&quot;\ * &quot;-&quot;??_-;_-@_-"/>
    <numFmt numFmtId="173" formatCode="hh:mm;@"/>
  </numFmts>
  <fonts count="54">
    <font>
      <sz val="10"/>
      <name val="Arial"/>
    </font>
    <font>
      <b/>
      <sz val="18"/>
      <color indexed="12"/>
      <name val="Arial"/>
      <family val="2"/>
    </font>
    <font>
      <b/>
      <sz val="10"/>
      <name val="Arial"/>
      <family val="2"/>
    </font>
    <font>
      <sz val="10"/>
      <name val="Arial"/>
      <family val="2"/>
    </font>
    <font>
      <b/>
      <sz val="8"/>
      <name val="Arial"/>
      <family val="2"/>
    </font>
    <font>
      <sz val="14"/>
      <name val="Arial"/>
      <family val="2"/>
    </font>
    <font>
      <sz val="8"/>
      <name val="Arial"/>
      <family val="2"/>
    </font>
    <font>
      <sz val="6"/>
      <color indexed="23"/>
      <name val="Arial"/>
      <family val="2"/>
    </font>
    <font>
      <b/>
      <sz val="18"/>
      <color indexed="56"/>
      <name val="Cambria"/>
      <family val="2"/>
    </font>
    <font>
      <b/>
      <sz val="12"/>
      <name val="Arial"/>
      <family val="2"/>
    </font>
    <font>
      <b/>
      <sz val="14"/>
      <name val="Arial"/>
      <family val="2"/>
    </font>
    <font>
      <sz val="9"/>
      <name val="Arial"/>
      <family val="2"/>
    </font>
    <font>
      <b/>
      <sz val="9"/>
      <name val="Arial"/>
      <family val="2"/>
    </font>
    <font>
      <sz val="10"/>
      <name val="Arial Narrow"/>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9"/>
      <name val="Arial"/>
      <family val="2"/>
    </font>
    <font>
      <sz val="11"/>
      <name val="Arial"/>
      <family val="2"/>
    </font>
    <font>
      <b/>
      <sz val="11"/>
      <name val="Arial"/>
      <family val="2"/>
    </font>
    <font>
      <b/>
      <sz val="16"/>
      <name val="Arial"/>
      <family val="2"/>
    </font>
    <font>
      <i/>
      <sz val="11"/>
      <name val="Arial"/>
      <family val="2"/>
    </font>
    <font>
      <b/>
      <u/>
      <sz val="11"/>
      <name val="Arial"/>
      <family val="2"/>
    </font>
    <font>
      <i/>
      <sz val="12"/>
      <name val="Arial"/>
      <family val="2"/>
    </font>
    <font>
      <b/>
      <i/>
      <sz val="12"/>
      <name val="Arial"/>
      <family val="2"/>
    </font>
    <font>
      <b/>
      <sz val="9"/>
      <color indexed="10"/>
      <name val="Arial"/>
      <family val="2"/>
    </font>
    <font>
      <sz val="10"/>
      <color theme="0" tint="-0.249977111117893"/>
      <name val="Arial"/>
      <family val="2"/>
    </font>
    <font>
      <sz val="9"/>
      <color indexed="9"/>
      <name val="Arial"/>
      <family val="2"/>
    </font>
    <font>
      <sz val="9"/>
      <color theme="0" tint="-0.249977111117893"/>
      <name val="Arial"/>
      <family val="2"/>
    </font>
    <font>
      <sz val="10"/>
      <color theme="1"/>
      <name val="Calibri"/>
      <family val="2"/>
    </font>
    <font>
      <b/>
      <sz val="14"/>
      <color theme="1"/>
      <name val="Calibri"/>
      <family val="2"/>
    </font>
    <font>
      <b/>
      <sz val="12"/>
      <color theme="1"/>
      <name val="Calibri"/>
      <family val="2"/>
    </font>
    <font>
      <b/>
      <sz val="10"/>
      <color theme="1"/>
      <name val="Calibri"/>
      <family val="2"/>
    </font>
    <font>
      <b/>
      <sz val="11"/>
      <color theme="1"/>
      <name val="Calibri"/>
      <family val="2"/>
    </font>
    <font>
      <sz val="9"/>
      <color indexed="81"/>
      <name val="Tahoma"/>
      <family val="2"/>
    </font>
    <font>
      <sz val="8"/>
      <color theme="1"/>
      <name val="Calibri"/>
      <family val="2"/>
    </font>
    <font>
      <b/>
      <sz val="10"/>
      <color theme="1"/>
      <name val="Arial"/>
      <family val="2"/>
    </font>
    <font>
      <sz val="10"/>
      <color theme="1"/>
      <name val="Arial"/>
      <family val="2"/>
    </font>
    <font>
      <sz val="10"/>
      <color rgb="FFFF0000"/>
      <name val="Arial"/>
      <family val="2"/>
    </font>
    <font>
      <sz val="8"/>
      <color theme="1"/>
      <name val="Arial"/>
      <family val="2"/>
    </font>
  </fonts>
  <fills count="4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22"/>
        <bgColor indexed="64"/>
      </patternFill>
    </fill>
    <fill>
      <patternFill patternType="solid">
        <fgColor indexed="9"/>
        <bgColor indexed="26"/>
      </patternFill>
    </fill>
    <fill>
      <patternFill patternType="solid">
        <fgColor theme="0"/>
        <bgColor indexed="26"/>
      </patternFill>
    </fill>
    <fill>
      <patternFill patternType="solid">
        <fgColor theme="0" tint="-4.9989318521683403E-2"/>
        <bgColor indexed="26"/>
      </patternFill>
    </fill>
    <fill>
      <patternFill patternType="solid">
        <fgColor theme="5" tint="0.79998168889431442"/>
        <bgColor indexed="31"/>
      </patternFill>
    </fill>
    <fill>
      <patternFill patternType="solid">
        <fgColor theme="5" tint="0.79998168889431442"/>
        <bgColor indexed="26"/>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4.9989318521683403E-2"/>
        <bgColor indexed="27"/>
      </patternFill>
    </fill>
    <fill>
      <patternFill patternType="solid">
        <fgColor theme="0" tint="-0.14999847407452621"/>
        <bgColor indexed="64"/>
      </patternFill>
    </fill>
    <fill>
      <patternFill patternType="solid">
        <fgColor theme="5" tint="0.79998168889431442"/>
        <bgColor indexed="27"/>
      </patternFill>
    </fill>
    <fill>
      <patternFill patternType="solid">
        <fgColor theme="4" tint="0.79998168889431442"/>
        <bgColor indexed="64"/>
      </patternFill>
    </fill>
    <fill>
      <patternFill patternType="solid">
        <fgColor theme="9" tint="0.79998168889431442"/>
        <bgColor indexed="64"/>
      </patternFill>
    </fill>
    <fill>
      <patternFill patternType="solid">
        <fgColor rgb="FFC5BE97"/>
        <bgColor indexed="64"/>
      </patternFill>
    </fill>
    <fill>
      <patternFill patternType="solid">
        <fgColor theme="0" tint="-0.14996795556505021"/>
        <bgColor indexed="64"/>
      </patternFill>
    </fill>
  </fills>
  <borders count="5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medium">
        <color indexed="8"/>
      </top>
      <bottom style="thin">
        <color indexed="64"/>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64"/>
      </right>
      <top style="thin">
        <color indexed="8"/>
      </top>
      <bottom/>
      <diagonal/>
    </border>
    <border>
      <left style="thin">
        <color indexed="8"/>
      </left>
      <right style="thin">
        <color indexed="64"/>
      </right>
      <top style="medium">
        <color indexed="8"/>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64"/>
      </right>
      <top style="thin">
        <color indexed="8"/>
      </top>
      <bottom/>
      <diagonal/>
    </border>
    <border>
      <left/>
      <right style="thin">
        <color indexed="8"/>
      </right>
      <top style="thin">
        <color indexed="8"/>
      </top>
      <bottom/>
      <diagonal/>
    </border>
    <border>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bottom style="thin">
        <color indexed="2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54">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2" applyNumberFormat="0" applyAlignment="0" applyProtection="0"/>
    <xf numFmtId="0" fontId="19" fillId="21" borderId="3" applyNumberFormat="0" applyAlignment="0" applyProtection="0"/>
    <xf numFmtId="169" fontId="3" fillId="0" borderId="0" applyFill="0" applyBorder="0" applyAlignment="0" applyProtection="0"/>
    <xf numFmtId="164" fontId="3" fillId="0" borderId="0" applyFont="0" applyFill="0" applyBorder="0" applyAlignment="0" applyProtection="0"/>
    <xf numFmtId="168" fontId="3" fillId="0" borderId="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2" applyNumberFormat="0" applyAlignment="0" applyProtection="0"/>
    <xf numFmtId="0" fontId="26" fillId="0" borderId="8" applyNumberFormat="0" applyFill="0" applyAlignment="0" applyProtection="0"/>
    <xf numFmtId="0" fontId="27" fillId="22" borderId="0" applyNumberFormat="0" applyBorder="0" applyAlignment="0" applyProtection="0"/>
    <xf numFmtId="0" fontId="3" fillId="23" borderId="9" applyNumberFormat="0" applyAlignment="0" applyProtection="0"/>
    <xf numFmtId="0" fontId="28" fillId="20" borderId="1" applyNumberFormat="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0" fontId="3" fillId="0" borderId="0"/>
    <xf numFmtId="0" fontId="3" fillId="0" borderId="0"/>
    <xf numFmtId="0" fontId="14" fillId="0" borderId="0"/>
    <xf numFmtId="0" fontId="8" fillId="0" borderId="0" applyNumberFormat="0" applyFill="0" applyBorder="0" applyAlignment="0" applyProtection="0"/>
    <xf numFmtId="0" fontId="29" fillId="0" borderId="4" applyNumberFormat="0" applyFill="0" applyAlignment="0" applyProtection="0"/>
    <xf numFmtId="0" fontId="30" fillId="0" borderId="0" applyNumberFormat="0" applyFill="0" applyBorder="0" applyAlignment="0" applyProtection="0"/>
    <xf numFmtId="0" fontId="43" fillId="0" borderId="0"/>
    <xf numFmtId="43" fontId="43" fillId="0" borderId="0" applyFont="0" applyFill="0" applyBorder="0" applyAlignment="0" applyProtection="0"/>
    <xf numFmtId="43" fontId="3" fillId="0" borderId="0" applyFont="0" applyFill="0" applyBorder="0" applyAlignment="0" applyProtection="0"/>
  </cellStyleXfs>
  <cellXfs count="291">
    <xf numFmtId="0" fontId="0" fillId="0" borderId="0" xfId="0"/>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Border="1" applyAlignment="1"/>
    <xf numFmtId="0" fontId="3" fillId="0" borderId="0" xfId="0" applyFont="1"/>
    <xf numFmtId="0" fontId="3" fillId="0" borderId="0" xfId="0" applyFont="1" applyBorder="1"/>
    <xf numFmtId="0" fontId="5" fillId="0" borderId="0" xfId="0" applyFont="1"/>
    <xf numFmtId="0" fontId="0" fillId="0" borderId="0" xfId="0" applyAlignment="1" applyProtection="1">
      <alignment vertical="top"/>
    </xf>
    <xf numFmtId="14" fontId="2" fillId="0" borderId="0" xfId="0" applyNumberFormat="1"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6" fillId="0" borderId="0" xfId="0" applyFont="1" applyFill="1" applyBorder="1" applyAlignment="1" applyProtection="1">
      <alignment horizontal="right" vertical="center"/>
    </xf>
    <xf numFmtId="14" fontId="4" fillId="0" borderId="0" xfId="0" applyNumberFormat="1" applyFont="1" applyFill="1" applyBorder="1" applyAlignment="1" applyProtection="1">
      <alignment vertical="center"/>
    </xf>
    <xf numFmtId="0" fontId="0" fillId="0" borderId="0" xfId="0" applyAlignment="1" applyProtection="1">
      <alignment horizontal="center" vertical="top"/>
    </xf>
    <xf numFmtId="0" fontId="7" fillId="0" borderId="0" xfId="0" applyFont="1" applyAlignment="1" applyProtection="1">
      <alignment horizontal="right" vertical="top"/>
    </xf>
    <xf numFmtId="164" fontId="6" fillId="24" borderId="2" xfId="29" applyFont="1" applyFill="1" applyBorder="1" applyAlignment="1" applyProtection="1">
      <alignment horizontal="center" vertical="center" wrapText="1"/>
    </xf>
    <xf numFmtId="164" fontId="6" fillId="0" borderId="0" xfId="29" applyFont="1" applyFill="1" applyAlignment="1" applyProtection="1">
      <alignment horizontal="center" vertical="center" wrapText="1"/>
    </xf>
    <xf numFmtId="165" fontId="6" fillId="0" borderId="2" xfId="0" applyNumberFormat="1"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166" fontId="6" fillId="0" borderId="2" xfId="0" applyNumberFormat="1" applyFont="1" applyFill="1" applyBorder="1" applyAlignment="1" applyProtection="1">
      <alignment vertical="top" wrapText="1"/>
      <protection locked="0"/>
    </xf>
    <xf numFmtId="0" fontId="6" fillId="0" borderId="2" xfId="0" applyNumberFormat="1" applyFont="1" applyFill="1" applyBorder="1" applyAlignment="1" applyProtection="1">
      <alignment vertical="top" wrapText="1"/>
      <protection locked="0"/>
    </xf>
    <xf numFmtId="166" fontId="6" fillId="24" borderId="2" xfId="0" applyNumberFormat="1" applyFont="1" applyFill="1" applyBorder="1" applyAlignment="1" applyProtection="1">
      <alignment vertical="top" wrapText="1"/>
    </xf>
    <xf numFmtId="166" fontId="6" fillId="0" borderId="2" xfId="42" applyNumberFormat="1" applyFont="1" applyFill="1" applyBorder="1" applyAlignment="1" applyProtection="1">
      <alignment horizontal="center" vertical="top" wrapText="1"/>
      <protection locked="0"/>
    </xf>
    <xf numFmtId="166" fontId="6" fillId="0" borderId="2" xfId="0" applyNumberFormat="1" applyFont="1" applyFill="1" applyBorder="1" applyAlignment="1" applyProtection="1">
      <alignment horizontal="center" vertical="top" wrapText="1"/>
      <protection locked="0"/>
    </xf>
    <xf numFmtId="0" fontId="6" fillId="0" borderId="2" xfId="0" applyFont="1" applyFill="1" applyBorder="1" applyAlignment="1" applyProtection="1">
      <alignment horizontal="center" vertical="top" wrapText="1"/>
      <protection locked="0"/>
    </xf>
    <xf numFmtId="0" fontId="6" fillId="0" borderId="0" xfId="0" applyFont="1" applyAlignment="1" applyProtection="1">
      <alignment vertical="top" wrapText="1"/>
    </xf>
    <xf numFmtId="165" fontId="6" fillId="0" borderId="0" xfId="0" applyNumberFormat="1"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0" xfId="0" applyFont="1" applyFill="1" applyBorder="1" applyAlignment="1" applyProtection="1">
      <alignment vertical="top" wrapText="1"/>
    </xf>
    <xf numFmtId="166" fontId="6" fillId="0" borderId="0" xfId="0" applyNumberFormat="1" applyFont="1" applyFill="1" applyBorder="1" applyAlignment="1" applyProtection="1">
      <alignment vertical="top" wrapText="1"/>
      <protection locked="0"/>
    </xf>
    <xf numFmtId="166" fontId="6" fillId="0" borderId="0" xfId="0" applyNumberFormat="1" applyFont="1" applyFill="1" applyBorder="1" applyAlignment="1" applyProtection="1">
      <alignment vertical="top" wrapText="1"/>
    </xf>
    <xf numFmtId="14" fontId="6" fillId="0" borderId="0" xfId="0" applyNumberFormat="1" applyFont="1" applyFill="1" applyBorder="1" applyAlignment="1" applyProtection="1">
      <alignment vertical="top" wrapText="1"/>
      <protection locked="0"/>
    </xf>
    <xf numFmtId="166" fontId="6" fillId="0" borderId="0" xfId="42" applyNumberFormat="1" applyFont="1" applyFill="1" applyBorder="1" applyAlignment="1" applyProtection="1">
      <alignment horizontal="center" vertical="top" wrapText="1"/>
      <protection locked="0"/>
    </xf>
    <xf numFmtId="0" fontId="6" fillId="0" borderId="0" xfId="0" applyFont="1" applyFill="1" applyBorder="1" applyAlignment="1" applyProtection="1">
      <alignment horizontal="center" vertical="top" wrapText="1"/>
    </xf>
    <xf numFmtId="0" fontId="6" fillId="0" borderId="0" xfId="0" applyFont="1" applyFill="1" applyAlignment="1" applyProtection="1">
      <alignment vertical="top" wrapText="1"/>
    </xf>
    <xf numFmtId="0" fontId="6" fillId="0" borderId="0" xfId="0" applyFont="1" applyBorder="1" applyAlignment="1" applyProtection="1">
      <alignment vertical="top" wrapText="1"/>
    </xf>
    <xf numFmtId="166" fontId="6" fillId="24" borderId="10" xfId="0" applyNumberFormat="1" applyFont="1" applyFill="1" applyBorder="1" applyAlignment="1" applyProtection="1">
      <alignment vertical="top" wrapText="1"/>
    </xf>
    <xf numFmtId="166" fontId="6" fillId="24" borderId="11" xfId="0" applyNumberFormat="1" applyFont="1" applyFill="1" applyBorder="1" applyAlignment="1" applyProtection="1">
      <alignment vertical="top" wrapText="1"/>
    </xf>
    <xf numFmtId="0" fontId="6" fillId="0" borderId="0" xfId="0" applyFont="1" applyBorder="1" applyAlignment="1" applyProtection="1">
      <alignment horizontal="center" vertical="top" wrapText="1"/>
    </xf>
    <xf numFmtId="0" fontId="6" fillId="0" borderId="0" xfId="0" applyFont="1" applyAlignment="1" applyProtection="1">
      <alignment horizontal="center" vertical="top" wrapText="1"/>
    </xf>
    <xf numFmtId="0" fontId="4" fillId="0" borderId="0" xfId="0" applyFont="1" applyFill="1" applyBorder="1" applyAlignment="1" applyProtection="1">
      <alignment vertical="top"/>
    </xf>
    <xf numFmtId="166" fontId="4" fillId="0" borderId="0" xfId="0" applyNumberFormat="1" applyFont="1" applyFill="1" applyBorder="1" applyAlignment="1" applyProtection="1">
      <alignment vertical="top" wrapText="1"/>
    </xf>
    <xf numFmtId="0" fontId="4" fillId="0" borderId="0" xfId="0" applyFont="1" applyFill="1" applyBorder="1" applyAlignment="1" applyProtection="1">
      <alignment vertical="top" wrapText="1"/>
    </xf>
    <xf numFmtId="166" fontId="6" fillId="0" borderId="12" xfId="0" applyNumberFormat="1" applyFont="1" applyFill="1" applyBorder="1" applyAlignment="1" applyProtection="1">
      <alignment vertical="top" wrapText="1"/>
    </xf>
    <xf numFmtId="0" fontId="6" fillId="0" borderId="0" xfId="0" applyFont="1" applyAlignment="1" applyProtection="1">
      <alignment vertical="top"/>
    </xf>
    <xf numFmtId="0" fontId="6" fillId="0" borderId="0" xfId="0" applyFont="1" applyFill="1" applyAlignment="1" applyProtection="1">
      <alignment vertical="top"/>
    </xf>
    <xf numFmtId="167" fontId="6" fillId="0" borderId="0" xfId="0" applyNumberFormat="1" applyFont="1" applyFill="1" applyBorder="1" applyAlignment="1" applyProtection="1">
      <alignment vertical="top"/>
    </xf>
    <xf numFmtId="0" fontId="0" fillId="0" borderId="0" xfId="0" applyAlignment="1" applyProtection="1">
      <alignment vertical="top" wrapText="1"/>
    </xf>
    <xf numFmtId="0" fontId="0" fillId="0" borderId="0" xfId="0" applyAlignment="1" applyProtection="1">
      <alignment horizontal="center" vertical="top" wrapText="1"/>
    </xf>
    <xf numFmtId="0" fontId="9" fillId="0" borderId="0" xfId="0" applyFont="1" applyAlignment="1"/>
    <xf numFmtId="0" fontId="5" fillId="0" borderId="0" xfId="0" applyFont="1" applyBorder="1"/>
    <xf numFmtId="0" fontId="10" fillId="0" borderId="0" xfId="0" applyFont="1" applyBorder="1"/>
    <xf numFmtId="0" fontId="6" fillId="0" borderId="0" xfId="0" applyFont="1" applyBorder="1" applyAlignment="1" applyProtection="1">
      <alignment vertical="top"/>
    </xf>
    <xf numFmtId="2" fontId="3" fillId="0" borderId="13" xfId="0" applyNumberFormat="1" applyFont="1" applyFill="1" applyBorder="1" applyAlignment="1">
      <alignment vertical="center" wrapText="1"/>
    </xf>
    <xf numFmtId="0" fontId="32" fillId="26" borderId="0" xfId="45" applyNumberFormat="1" applyFont="1" applyFill="1" applyBorder="1" applyAlignment="1" applyProtection="1">
      <protection locked="0"/>
    </xf>
    <xf numFmtId="169" fontId="3" fillId="26" borderId="0" xfId="28" applyFill="1" applyBorder="1" applyAlignment="1" applyProtection="1">
      <alignment horizontal="right"/>
      <protection locked="0"/>
    </xf>
    <xf numFmtId="4" fontId="32" fillId="26" borderId="0" xfId="45" applyNumberFormat="1" applyFont="1" applyFill="1" applyBorder="1" applyAlignment="1" applyProtection="1">
      <protection locked="0"/>
    </xf>
    <xf numFmtId="4" fontId="3" fillId="26" borderId="0" xfId="44" applyNumberFormat="1" applyFill="1" applyBorder="1" applyAlignment="1" applyProtection="1">
      <protection locked="0"/>
    </xf>
    <xf numFmtId="4" fontId="32" fillId="28" borderId="14" xfId="45" applyNumberFormat="1" applyFont="1" applyFill="1" applyBorder="1" applyAlignment="1" applyProtection="1">
      <alignment horizontal="right"/>
      <protection locked="0"/>
    </xf>
    <xf numFmtId="9" fontId="32" fillId="28" borderId="14" xfId="44" applyFont="1" applyFill="1" applyBorder="1" applyAlignment="1" applyProtection="1">
      <alignment horizontal="center"/>
      <protection locked="0"/>
    </xf>
    <xf numFmtId="4" fontId="32" fillId="29" borderId="14" xfId="45" applyNumberFormat="1" applyFont="1" applyFill="1" applyBorder="1" applyAlignment="1" applyProtection="1">
      <alignment horizontal="right"/>
    </xf>
    <xf numFmtId="0" fontId="3" fillId="26" borderId="0" xfId="45" applyFill="1" applyProtection="1">
      <protection locked="0"/>
    </xf>
    <xf numFmtId="0" fontId="3" fillId="26" borderId="0" xfId="45" applyFill="1" applyAlignment="1" applyProtection="1">
      <alignment horizontal="center"/>
      <protection locked="0"/>
    </xf>
    <xf numFmtId="0" fontId="32" fillId="32" borderId="19" xfId="45" applyNumberFormat="1" applyFont="1" applyFill="1" applyBorder="1" applyAlignment="1" applyProtection="1">
      <protection locked="0"/>
    </xf>
    <xf numFmtId="3" fontId="32" fillId="29" borderId="22" xfId="45" applyNumberFormat="1" applyFont="1" applyFill="1" applyBorder="1" applyAlignment="1" applyProtection="1">
      <alignment horizontal="right"/>
    </xf>
    <xf numFmtId="4" fontId="32" fillId="29" borderId="24" xfId="45" applyNumberFormat="1" applyFont="1" applyFill="1" applyBorder="1" applyProtection="1"/>
    <xf numFmtId="4" fontId="33" fillId="29" borderId="25" xfId="45" applyNumberFormat="1" applyFont="1" applyFill="1" applyBorder="1" applyProtection="1"/>
    <xf numFmtId="0" fontId="32" fillId="0" borderId="0" xfId="45" applyFont="1"/>
    <xf numFmtId="0" fontId="33" fillId="0" borderId="0" xfId="45" applyFont="1" applyAlignment="1">
      <alignment horizontal="right"/>
    </xf>
    <xf numFmtId="170" fontId="35" fillId="0" borderId="0" xfId="45" applyNumberFormat="1" applyFont="1"/>
    <xf numFmtId="0" fontId="33" fillId="0" borderId="26" xfId="45" applyFont="1" applyBorder="1" applyAlignment="1">
      <alignment horizontal="center"/>
    </xf>
    <xf numFmtId="0" fontId="12" fillId="0" borderId="26" xfId="45" applyFont="1" applyBorder="1" applyAlignment="1">
      <alignment horizontal="center" vertical="center" wrapText="1"/>
    </xf>
    <xf numFmtId="0" fontId="32" fillId="0" borderId="0" xfId="45" applyFont="1" applyBorder="1"/>
    <xf numFmtId="0" fontId="12" fillId="0" borderId="28" xfId="45" applyFont="1" applyBorder="1" applyAlignment="1">
      <alignment horizontal="center" wrapText="1"/>
    </xf>
    <xf numFmtId="0" fontId="12" fillId="0" borderId="0" xfId="45" applyFont="1" applyBorder="1" applyAlignment="1">
      <alignment horizontal="center" wrapText="1"/>
    </xf>
    <xf numFmtId="0" fontId="37" fillId="0" borderId="23" xfId="45" applyFont="1" applyBorder="1" applyAlignment="1">
      <alignment horizontal="left"/>
    </xf>
    <xf numFmtId="0" fontId="37" fillId="0" borderId="23" xfId="45" applyFont="1" applyBorder="1" applyAlignment="1">
      <alignment horizontal="left" wrapText="1"/>
    </xf>
    <xf numFmtId="0" fontId="37" fillId="0" borderId="23" xfId="45" applyFont="1" applyBorder="1"/>
    <xf numFmtId="0" fontId="37" fillId="0" borderId="0" xfId="45" applyFont="1" applyBorder="1"/>
    <xf numFmtId="4" fontId="37" fillId="0" borderId="29" xfId="45" applyNumberFormat="1" applyFont="1" applyBorder="1" applyAlignment="1">
      <alignment horizontal="right"/>
    </xf>
    <xf numFmtId="9" fontId="37" fillId="0" borderId="29" xfId="42" applyFont="1" applyBorder="1"/>
    <xf numFmtId="4" fontId="37" fillId="0" borderId="30" xfId="45" applyNumberFormat="1" applyFont="1" applyBorder="1" applyAlignment="1">
      <alignment horizontal="right"/>
    </xf>
    <xf numFmtId="9" fontId="37" fillId="0" borderId="0" xfId="42" applyFont="1" applyBorder="1"/>
    <xf numFmtId="0" fontId="33" fillId="0" borderId="26" xfId="45" applyFont="1" applyBorder="1"/>
    <xf numFmtId="4" fontId="38" fillId="0" borderId="26" xfId="45" applyNumberFormat="1" applyFont="1" applyBorder="1" applyAlignment="1">
      <alignment horizontal="right"/>
    </xf>
    <xf numFmtId="4" fontId="33" fillId="0" borderId="31" xfId="45" applyNumberFormat="1" applyFont="1" applyBorder="1"/>
    <xf numFmtId="4" fontId="32" fillId="0" borderId="0" xfId="45" applyNumberFormat="1" applyFont="1"/>
    <xf numFmtId="4" fontId="37" fillId="0" borderId="15" xfId="45" applyNumberFormat="1" applyFont="1" applyBorder="1" applyAlignment="1" applyProtection="1">
      <alignment horizontal="right"/>
      <protection locked="0"/>
    </xf>
    <xf numFmtId="2" fontId="0" fillId="0" borderId="13" xfId="0" applyNumberFormat="1" applyBorder="1" applyAlignment="1" applyProtection="1">
      <alignment vertical="center" wrapText="1"/>
      <protection locked="0"/>
    </xf>
    <xf numFmtId="0" fontId="0" fillId="0" borderId="13" xfId="0" applyNumberFormat="1" applyBorder="1" applyAlignment="1" applyProtection="1">
      <alignment horizontal="center" vertical="center" wrapText="1"/>
      <protection locked="0"/>
    </xf>
    <xf numFmtId="0" fontId="35" fillId="0" borderId="0" xfId="45" applyFont="1"/>
    <xf numFmtId="0" fontId="12" fillId="0" borderId="27" xfId="45" applyFont="1" applyBorder="1" applyAlignment="1">
      <alignment horizontal="center" vertical="center" wrapText="1"/>
    </xf>
    <xf numFmtId="166" fontId="6" fillId="24" borderId="2" xfId="0" applyNumberFormat="1" applyFont="1" applyFill="1" applyBorder="1" applyAlignment="1" applyProtection="1">
      <alignment vertical="center" wrapText="1"/>
    </xf>
    <xf numFmtId="0" fontId="11" fillId="34" borderId="13" xfId="0" applyFont="1" applyFill="1" applyBorder="1" applyAlignment="1">
      <alignment horizontal="center" vertical="center" wrapText="1"/>
    </xf>
    <xf numFmtId="4" fontId="32" fillId="26" borderId="0" xfId="45" applyNumberFormat="1" applyFont="1" applyFill="1" applyBorder="1" applyProtection="1">
      <protection locked="0"/>
    </xf>
    <xf numFmtId="0" fontId="31" fillId="26" borderId="0" xfId="45" applyFont="1" applyFill="1" applyProtection="1">
      <protection locked="0"/>
    </xf>
    <xf numFmtId="0" fontId="40" fillId="27" borderId="0" xfId="45" applyFont="1" applyFill="1" applyBorder="1" applyAlignment="1" applyProtection="1">
      <alignment horizontal="left" vertical="top" wrapText="1"/>
      <protection locked="0"/>
    </xf>
    <xf numFmtId="0" fontId="12" fillId="30" borderId="16" xfId="45" applyFont="1" applyFill="1" applyBorder="1" applyAlignment="1" applyProtection="1">
      <alignment horizontal="left" vertical="center" wrapText="1"/>
      <protection locked="0"/>
    </xf>
    <xf numFmtId="0" fontId="12" fillId="30" borderId="39" xfId="45" applyFont="1" applyFill="1" applyBorder="1" applyAlignment="1" applyProtection="1">
      <alignment horizontal="center" vertical="center" wrapText="1"/>
      <protection locked="0"/>
    </xf>
    <xf numFmtId="0" fontId="12" fillId="30" borderId="40" xfId="45" applyFont="1" applyFill="1" applyBorder="1" applyAlignment="1" applyProtection="1">
      <alignment horizontal="center" vertical="center" wrapText="1"/>
      <protection locked="0"/>
    </xf>
    <xf numFmtId="0" fontId="12" fillId="30" borderId="17" xfId="45" applyFont="1" applyFill="1" applyBorder="1" applyAlignment="1" applyProtection="1">
      <alignment horizontal="center" vertical="center" wrapText="1"/>
    </xf>
    <xf numFmtId="0" fontId="12" fillId="31" borderId="17" xfId="45" applyFont="1" applyFill="1" applyBorder="1" applyAlignment="1" applyProtection="1">
      <alignment horizontal="center" vertical="center" wrapText="1"/>
      <protection locked="0"/>
    </xf>
    <xf numFmtId="0" fontId="12" fillId="30" borderId="17" xfId="45" applyFont="1" applyFill="1" applyBorder="1" applyAlignment="1" applyProtection="1">
      <alignment horizontal="center" vertical="center" wrapText="1"/>
      <protection locked="0"/>
    </xf>
    <xf numFmtId="0" fontId="12" fillId="30" borderId="18" xfId="45" applyFont="1" applyFill="1" applyBorder="1" applyAlignment="1" applyProtection="1">
      <alignment horizontal="center" vertical="center" wrapText="1"/>
    </xf>
    <xf numFmtId="169" fontId="11" fillId="26" borderId="0" xfId="28" applyFont="1" applyFill="1" applyBorder="1" applyAlignment="1" applyProtection="1">
      <alignment horizontal="right"/>
      <protection locked="0"/>
    </xf>
    <xf numFmtId="4" fontId="11" fillId="26" borderId="0" xfId="45" applyNumberFormat="1" applyFont="1" applyFill="1" applyBorder="1" applyAlignment="1" applyProtection="1">
      <protection locked="0"/>
    </xf>
    <xf numFmtId="4" fontId="11" fillId="26" borderId="0" xfId="44" applyNumberFormat="1" applyFont="1" applyFill="1" applyBorder="1" applyAlignment="1" applyProtection="1">
      <protection locked="0"/>
    </xf>
    <xf numFmtId="4" fontId="11" fillId="26" borderId="0" xfId="45" applyNumberFormat="1" applyFont="1" applyFill="1" applyBorder="1" applyProtection="1">
      <protection locked="0"/>
    </xf>
    <xf numFmtId="0" fontId="41" fillId="26" borderId="0" xfId="45" applyFont="1" applyFill="1" applyProtection="1">
      <protection locked="0"/>
    </xf>
    <xf numFmtId="0" fontId="42" fillId="27" borderId="0" xfId="45" applyFont="1" applyFill="1" applyBorder="1" applyAlignment="1" applyProtection="1">
      <alignment horizontal="left" vertical="top" wrapText="1"/>
      <protection locked="0"/>
    </xf>
    <xf numFmtId="0" fontId="11" fillId="26" borderId="0" xfId="45" applyFont="1" applyFill="1" applyProtection="1">
      <protection locked="0"/>
    </xf>
    <xf numFmtId="0" fontId="32" fillId="32" borderId="41" xfId="45" applyNumberFormat="1" applyFont="1" applyFill="1" applyBorder="1" applyAlignment="1" applyProtection="1">
      <alignment horizontal="center"/>
      <protection locked="0"/>
    </xf>
    <xf numFmtId="4" fontId="32" fillId="33" borderId="42" xfId="45" applyNumberFormat="1" applyFont="1" applyFill="1" applyBorder="1" applyAlignment="1" applyProtection="1">
      <alignment horizontal="right"/>
      <protection locked="0"/>
    </xf>
    <xf numFmtId="4" fontId="32" fillId="35" borderId="14" xfId="45" applyNumberFormat="1" applyFont="1" applyFill="1" applyBorder="1" applyAlignment="1" applyProtection="1">
      <alignment horizontal="right"/>
    </xf>
    <xf numFmtId="9" fontId="0" fillId="26" borderId="0" xfId="42" applyFont="1" applyFill="1" applyProtection="1">
      <protection locked="0"/>
    </xf>
    <xf numFmtId="1" fontId="32" fillId="26" borderId="0" xfId="45" applyNumberFormat="1" applyFont="1" applyFill="1" applyBorder="1" applyAlignment="1" applyProtection="1">
      <alignment horizontal="center"/>
      <protection hidden="1"/>
    </xf>
    <xf numFmtId="1" fontId="32" fillId="26" borderId="0" xfId="45" applyNumberFormat="1" applyFont="1" applyFill="1" applyBorder="1" applyAlignment="1" applyProtection="1">
      <alignment horizontal="center"/>
      <protection locked="0"/>
    </xf>
    <xf numFmtId="0" fontId="33" fillId="29" borderId="20" xfId="45" applyFont="1" applyFill="1" applyBorder="1" applyAlignment="1" applyProtection="1"/>
    <xf numFmtId="0" fontId="33" fillId="29" borderId="43" xfId="45" applyFont="1" applyFill="1" applyBorder="1" applyAlignment="1" applyProtection="1"/>
    <xf numFmtId="4" fontId="33" fillId="29" borderId="44" xfId="28" applyNumberFormat="1" applyFont="1" applyFill="1" applyBorder="1" applyAlignment="1" applyProtection="1">
      <alignment horizontal="right"/>
    </xf>
    <xf numFmtId="4" fontId="33" fillId="29" borderId="21" xfId="28" applyNumberFormat="1" applyFont="1" applyFill="1" applyBorder="1" applyAlignment="1" applyProtection="1">
      <alignment horizontal="right"/>
    </xf>
    <xf numFmtId="3" fontId="33" fillId="29" borderId="21" xfId="45" applyNumberFormat="1" applyFont="1" applyFill="1" applyBorder="1" applyAlignment="1" applyProtection="1">
      <alignment horizontal="right"/>
    </xf>
    <xf numFmtId="3" fontId="33" fillId="29" borderId="22" xfId="45" applyNumberFormat="1" applyFont="1" applyFill="1" applyBorder="1" applyAlignment="1" applyProtection="1">
      <alignment horizontal="center"/>
    </xf>
    <xf numFmtId="0" fontId="43" fillId="0" borderId="0" xfId="51" applyProtection="1">
      <protection locked="0"/>
    </xf>
    <xf numFmtId="0" fontId="45" fillId="0" borderId="0" xfId="51" applyFont="1" applyAlignment="1" applyProtection="1">
      <alignment horizontal="left"/>
      <protection locked="0"/>
    </xf>
    <xf numFmtId="0" fontId="45" fillId="0" borderId="0" xfId="51" applyFont="1" applyAlignment="1" applyProtection="1">
      <alignment horizontal="center"/>
      <protection locked="0"/>
    </xf>
    <xf numFmtId="0" fontId="46" fillId="0" borderId="0" xfId="51" applyFont="1" applyProtection="1">
      <protection locked="0"/>
    </xf>
    <xf numFmtId="0" fontId="46" fillId="0" borderId="0" xfId="51" applyFont="1" applyAlignment="1" applyProtection="1">
      <alignment horizontal="left"/>
      <protection locked="0"/>
    </xf>
    <xf numFmtId="0" fontId="47" fillId="0" borderId="0" xfId="51" applyFont="1" applyAlignment="1" applyProtection="1">
      <alignment horizontal="left"/>
      <protection locked="0"/>
    </xf>
    <xf numFmtId="0" fontId="43" fillId="36" borderId="13" xfId="51" applyFill="1" applyBorder="1" applyProtection="1"/>
    <xf numFmtId="0" fontId="46" fillId="37" borderId="15" xfId="51" applyFont="1" applyFill="1" applyBorder="1" applyProtection="1">
      <protection locked="0"/>
    </xf>
    <xf numFmtId="4" fontId="43" fillId="0" borderId="0" xfId="51" applyNumberFormat="1" applyProtection="1">
      <protection locked="0"/>
    </xf>
    <xf numFmtId="0" fontId="43" fillId="37" borderId="15" xfId="51" applyFill="1" applyBorder="1" applyProtection="1">
      <protection locked="0"/>
    </xf>
    <xf numFmtId="4" fontId="43" fillId="37" borderId="15" xfId="51" applyNumberFormat="1" applyFill="1" applyBorder="1" applyProtection="1">
      <protection locked="0"/>
    </xf>
    <xf numFmtId="0" fontId="43" fillId="37" borderId="45" xfId="51" applyFill="1" applyBorder="1" applyProtection="1">
      <protection locked="0"/>
    </xf>
    <xf numFmtId="2" fontId="46" fillId="36" borderId="13" xfId="51" applyNumberFormat="1" applyFont="1" applyFill="1" applyBorder="1" applyProtection="1"/>
    <xf numFmtId="0" fontId="43" fillId="0" borderId="0" xfId="51" applyFill="1" applyBorder="1" applyProtection="1">
      <protection locked="0"/>
    </xf>
    <xf numFmtId="2" fontId="46" fillId="0" borderId="0" xfId="51" applyNumberFormat="1" applyFont="1" applyFill="1" applyBorder="1" applyProtection="1">
      <protection locked="0"/>
    </xf>
    <xf numFmtId="0" fontId="43" fillId="0" borderId="0" xfId="51" applyFill="1" applyProtection="1">
      <protection locked="0"/>
    </xf>
    <xf numFmtId="0" fontId="6" fillId="0" borderId="0" xfId="51" applyFont="1" applyAlignment="1" applyProtection="1">
      <alignment vertical="top"/>
      <protection locked="0"/>
    </xf>
    <xf numFmtId="43" fontId="47" fillId="36" borderId="0" xfId="52" applyFont="1" applyFill="1" applyProtection="1">
      <protection locked="0"/>
    </xf>
    <xf numFmtId="0" fontId="6" fillId="0" borderId="29" xfId="51" applyFont="1" applyBorder="1" applyAlignment="1" applyProtection="1">
      <alignment horizontal="left"/>
      <protection locked="0"/>
    </xf>
    <xf numFmtId="0" fontId="49" fillId="0" borderId="0" xfId="51" applyFont="1" applyProtection="1">
      <protection locked="0"/>
    </xf>
    <xf numFmtId="0" fontId="6" fillId="0" borderId="46" xfId="51" applyFont="1" applyBorder="1" applyAlignment="1" applyProtection="1">
      <alignment vertical="top"/>
      <protection locked="0"/>
    </xf>
    <xf numFmtId="0" fontId="3" fillId="0" borderId="0" xfId="0" applyFont="1" applyAlignment="1" applyProtection="1">
      <alignment horizontal="center"/>
      <protection locked="0"/>
    </xf>
    <xf numFmtId="0" fontId="3" fillId="0" borderId="0" xfId="0" applyFont="1" applyBorder="1" applyAlignment="1" applyProtection="1">
      <alignment horizontal="center"/>
      <protection locked="0"/>
    </xf>
    <xf numFmtId="14" fontId="3" fillId="0" borderId="0" xfId="0" applyNumberFormat="1" applyFont="1" applyBorder="1" applyAlignment="1" applyProtection="1">
      <alignment horizontal="center"/>
      <protection locked="0"/>
    </xf>
    <xf numFmtId="171" fontId="0" fillId="0" borderId="13" xfId="0" applyNumberFormat="1" applyBorder="1" applyAlignment="1" applyProtection="1">
      <alignment vertical="center" wrapText="1"/>
      <protection locked="0"/>
    </xf>
    <xf numFmtId="0" fontId="11" fillId="0" borderId="0" xfId="0" applyFont="1" applyAlignment="1">
      <alignment horizontal="center" vertical="center" wrapText="1"/>
    </xf>
    <xf numFmtId="0" fontId="32" fillId="31" borderId="47" xfId="45" applyFont="1" applyFill="1" applyBorder="1" applyProtection="1">
      <protection locked="0"/>
    </xf>
    <xf numFmtId="0" fontId="32" fillId="31" borderId="37" xfId="45" applyFont="1" applyFill="1" applyBorder="1" applyProtection="1">
      <protection locked="0"/>
    </xf>
    <xf numFmtId="0" fontId="32" fillId="31" borderId="15" xfId="45" applyFont="1" applyFill="1" applyBorder="1"/>
    <xf numFmtId="0" fontId="32" fillId="31" borderId="45" xfId="45" applyFont="1" applyFill="1" applyBorder="1"/>
    <xf numFmtId="0" fontId="32" fillId="31" borderId="13" xfId="45" applyFont="1" applyFill="1" applyBorder="1" applyAlignment="1" applyProtection="1">
      <alignment horizontal="left"/>
      <protection locked="0"/>
    </xf>
    <xf numFmtId="170" fontId="32" fillId="31" borderId="48" xfId="45" applyNumberFormat="1" applyFont="1" applyFill="1" applyBorder="1" applyAlignment="1" applyProtection="1">
      <alignment horizontal="left"/>
      <protection locked="0"/>
    </xf>
    <xf numFmtId="9" fontId="37" fillId="0" borderId="23" xfId="42" applyFont="1" applyBorder="1" applyAlignment="1">
      <alignment horizontal="center"/>
    </xf>
    <xf numFmtId="0" fontId="46" fillId="0" borderId="0" xfId="51" applyFont="1" applyAlignment="1" applyProtection="1">
      <alignment horizontal="right"/>
      <protection locked="0"/>
    </xf>
    <xf numFmtId="0" fontId="2" fillId="0" borderId="0" xfId="0" applyFont="1" applyBorder="1" applyAlignment="1">
      <alignment vertical="center"/>
    </xf>
    <xf numFmtId="0" fontId="3" fillId="0" borderId="0" xfId="0" applyFont="1" applyAlignment="1">
      <alignment vertical="center"/>
    </xf>
    <xf numFmtId="0" fontId="0" fillId="0" borderId="0" xfId="0" applyBorder="1" applyAlignment="1"/>
    <xf numFmtId="0" fontId="11" fillId="0" borderId="0" xfId="0" applyFont="1" applyBorder="1" applyAlignment="1"/>
    <xf numFmtId="0" fontId="34" fillId="0" borderId="0" xfId="0" applyFont="1" applyAlignment="1" applyProtection="1">
      <alignment vertical="top"/>
    </xf>
    <xf numFmtId="0" fontId="6" fillId="24" borderId="37" xfId="0" applyFont="1" applyFill="1" applyBorder="1" applyAlignment="1" applyProtection="1">
      <alignment horizontal="left" vertical="center"/>
    </xf>
    <xf numFmtId="0" fontId="6" fillId="24" borderId="38" xfId="0" applyFont="1" applyFill="1" applyBorder="1" applyAlignment="1" applyProtection="1">
      <alignment horizontal="left" vertical="center"/>
    </xf>
    <xf numFmtId="0" fontId="6" fillId="24" borderId="49" xfId="0" applyFont="1" applyFill="1" applyBorder="1" applyAlignment="1" applyProtection="1">
      <alignment horizontal="left" vertical="center"/>
    </xf>
    <xf numFmtId="0" fontId="0" fillId="0" borderId="0" xfId="0" applyAlignment="1"/>
    <xf numFmtId="0" fontId="0" fillId="0" borderId="0" xfId="0" applyAlignment="1">
      <alignment vertical="center"/>
    </xf>
    <xf numFmtId="14" fontId="2" fillId="0" borderId="0" xfId="0" applyNumberFormat="1" applyFont="1" applyBorder="1" applyAlignment="1" applyProtection="1">
      <alignment horizontal="left" vertical="center" wrapText="1"/>
      <protection locked="0"/>
    </xf>
    <xf numFmtId="0" fontId="4" fillId="24" borderId="13" xfId="0" applyFont="1" applyFill="1" applyBorder="1" applyAlignment="1">
      <alignment horizontal="center" vertical="center" wrapText="1"/>
    </xf>
    <xf numFmtId="0" fontId="4" fillId="24" borderId="37" xfId="0" applyFont="1" applyFill="1" applyBorder="1" applyAlignment="1">
      <alignment vertical="center" wrapText="1" shrinkToFit="1"/>
    </xf>
    <xf numFmtId="0" fontId="0" fillId="38" borderId="13" xfId="0" applyFill="1" applyBorder="1" applyAlignment="1" applyProtection="1">
      <alignment vertical="top"/>
    </xf>
    <xf numFmtId="164" fontId="6" fillId="24" borderId="13" xfId="29" applyFont="1" applyFill="1" applyBorder="1" applyAlignment="1" applyProtection="1">
      <alignment horizontal="center" vertical="center" wrapText="1"/>
    </xf>
    <xf numFmtId="164" fontId="6" fillId="24" borderId="13" xfId="53" applyNumberFormat="1" applyFont="1" applyFill="1" applyBorder="1" applyAlignment="1" applyProtection="1">
      <alignment horizontal="center" vertical="center" wrapText="1"/>
    </xf>
    <xf numFmtId="164" fontId="6" fillId="24" borderId="11" xfId="29" applyFont="1" applyFill="1" applyBorder="1" applyAlignment="1" applyProtection="1">
      <alignment horizontal="center" vertical="center" wrapText="1"/>
    </xf>
    <xf numFmtId="0" fontId="6" fillId="0" borderId="52" xfId="0" applyFont="1" applyFill="1" applyBorder="1" applyAlignment="1" applyProtection="1">
      <alignment horizontal="center" vertical="top" wrapText="1"/>
      <protection locked="0"/>
    </xf>
    <xf numFmtId="166" fontId="6" fillId="25" borderId="52" xfId="0" applyNumberFormat="1" applyFont="1" applyFill="1" applyBorder="1" applyAlignment="1" applyProtection="1">
      <alignment vertical="top" wrapText="1"/>
    </xf>
    <xf numFmtId="166" fontId="6" fillId="24" borderId="52" xfId="0" applyNumberFormat="1" applyFont="1" applyFill="1" applyBorder="1" applyAlignment="1" applyProtection="1">
      <alignment vertical="top" wrapText="1"/>
    </xf>
    <xf numFmtId="0" fontId="6" fillId="25" borderId="52" xfId="0" applyFont="1" applyFill="1" applyBorder="1" applyAlignment="1" applyProtection="1">
      <alignment horizontal="center" vertical="top" wrapText="1"/>
    </xf>
    <xf numFmtId="0" fontId="6" fillId="0" borderId="52" xfId="0" applyFont="1" applyFill="1" applyBorder="1" applyAlignment="1" applyProtection="1">
      <alignment vertical="top" wrapText="1"/>
      <protection locked="0"/>
    </xf>
    <xf numFmtId="0" fontId="50" fillId="0" borderId="0" xfId="0" applyFont="1" applyBorder="1" applyAlignment="1" applyProtection="1">
      <alignment vertical="center"/>
      <protection locked="0"/>
    </xf>
    <xf numFmtId="172" fontId="0" fillId="0" borderId="0" xfId="0" applyNumberFormat="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0" xfId="0" applyBorder="1" applyAlignment="1" applyProtection="1">
      <alignment horizontal="right" vertical="center" wrapText="1"/>
      <protection locked="0"/>
    </xf>
    <xf numFmtId="0" fontId="12" fillId="0" borderId="0" xfId="0" applyFont="1" applyBorder="1" applyAlignment="1" applyProtection="1">
      <alignment vertical="center" wrapText="1"/>
      <protection locked="0"/>
    </xf>
    <xf numFmtId="0" fontId="0" fillId="0" borderId="0" xfId="0" applyBorder="1" applyAlignment="1" applyProtection="1">
      <alignment vertical="center" wrapText="1"/>
      <protection locked="0"/>
    </xf>
    <xf numFmtId="165" fontId="0" fillId="0" borderId="0" xfId="0" applyNumberFormat="1" applyBorder="1" applyAlignment="1" applyProtection="1">
      <alignment horizontal="center" vertical="center" wrapText="1"/>
      <protection locked="0"/>
    </xf>
    <xf numFmtId="172" fontId="0" fillId="0" borderId="0" xfId="0" applyNumberFormat="1" applyBorder="1" applyAlignment="1" applyProtection="1">
      <alignment vertical="center" wrapText="1"/>
      <protection locked="0"/>
    </xf>
    <xf numFmtId="165" fontId="51" fillId="0" borderId="0" xfId="0" applyNumberFormat="1" applyFont="1" applyBorder="1" applyAlignment="1" applyProtection="1">
      <alignment horizontal="center" vertical="center" wrapText="1"/>
      <protection locked="0"/>
    </xf>
    <xf numFmtId="0" fontId="52" fillId="0" borderId="0" xfId="0" applyFont="1" applyBorder="1" applyAlignment="1" applyProtection="1">
      <alignment horizontal="center" vertical="center" wrapText="1"/>
      <protection locked="0"/>
    </xf>
    <xf numFmtId="0" fontId="51" fillId="0" borderId="13" xfId="0" applyFont="1" applyBorder="1" applyAlignment="1" applyProtection="1">
      <alignment horizontal="center" vertical="center"/>
      <protection locked="0"/>
    </xf>
    <xf numFmtId="0" fontId="0" fillId="0" borderId="0" xfId="0" applyBorder="1" applyAlignment="1" applyProtection="1">
      <alignment horizontal="right" vertical="center"/>
      <protection locked="0"/>
    </xf>
    <xf numFmtId="0" fontId="0" fillId="0" borderId="0" xfId="0" applyBorder="1" applyAlignment="1" applyProtection="1">
      <alignment horizontal="center" vertical="center"/>
      <protection locked="0"/>
    </xf>
    <xf numFmtId="0" fontId="12" fillId="0" borderId="0" xfId="0" applyFont="1" applyBorder="1" applyAlignment="1" applyProtection="1">
      <alignment vertical="center"/>
      <protection locked="0"/>
    </xf>
    <xf numFmtId="0" fontId="0" fillId="0" borderId="0" xfId="0" applyBorder="1" applyAlignment="1" applyProtection="1">
      <alignment vertical="center"/>
      <protection locked="0"/>
    </xf>
    <xf numFmtId="165" fontId="0" fillId="0" borderId="0" xfId="0" applyNumberFormat="1" applyBorder="1" applyAlignment="1" applyProtection="1">
      <alignment horizontal="center" vertical="center"/>
      <protection locked="0"/>
    </xf>
    <xf numFmtId="0" fontId="0" fillId="0" borderId="0" xfId="0" applyBorder="1" applyAlignment="1" applyProtection="1">
      <alignment vertical="top" wrapText="1"/>
    </xf>
    <xf numFmtId="0" fontId="2" fillId="0" borderId="0" xfId="0" applyFont="1" applyBorder="1" applyAlignment="1" applyProtection="1">
      <alignment horizontal="left" vertical="center"/>
      <protection locked="0"/>
    </xf>
    <xf numFmtId="0" fontId="2" fillId="0" borderId="0" xfId="0" applyFont="1" applyBorder="1" applyAlignment="1" applyProtection="1">
      <alignment horizontal="left"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6" fillId="0" borderId="0" xfId="0" applyNumberFormat="1" applyFont="1" applyAlignment="1" applyProtection="1">
      <alignment vertical="top" wrapText="1"/>
    </xf>
    <xf numFmtId="0" fontId="5" fillId="0" borderId="0" xfId="0" applyFont="1" applyProtection="1">
      <protection locked="0"/>
    </xf>
    <xf numFmtId="0" fontId="2" fillId="0" borderId="0" xfId="0" applyFont="1" applyAlignment="1" applyProtection="1">
      <alignment horizontal="left"/>
      <protection locked="0"/>
    </xf>
    <xf numFmtId="0" fontId="3" fillId="0" borderId="0" xfId="0" applyFont="1" applyAlignment="1" applyProtection="1">
      <alignment horizontal="left"/>
      <protection locked="0"/>
    </xf>
    <xf numFmtId="0" fontId="3" fillId="0" borderId="0" xfId="0" applyFont="1" applyBorder="1" applyAlignment="1" applyProtection="1">
      <alignment horizontal="left"/>
      <protection locked="0"/>
    </xf>
    <xf numFmtId="14" fontId="3" fillId="0" borderId="0" xfId="0" applyNumberFormat="1" applyFont="1" applyBorder="1" applyAlignment="1" applyProtection="1">
      <alignment horizontal="left"/>
      <protection locked="0"/>
    </xf>
    <xf numFmtId="166" fontId="6" fillId="25" borderId="2" xfId="0" applyNumberFormat="1" applyFont="1" applyFill="1" applyBorder="1" applyAlignment="1" applyProtection="1">
      <alignment vertical="top" wrapText="1"/>
      <protection locked="0"/>
    </xf>
    <xf numFmtId="166" fontId="6" fillId="24" borderId="2" xfId="0" applyNumberFormat="1" applyFont="1" applyFill="1" applyBorder="1" applyAlignment="1" applyProtection="1">
      <alignment vertical="top" wrapText="1"/>
      <protection locked="0"/>
    </xf>
    <xf numFmtId="1" fontId="0" fillId="0" borderId="13" xfId="0" applyNumberFormat="1" applyBorder="1" applyAlignment="1" applyProtection="1">
      <alignment horizontal="center" wrapText="1"/>
      <protection locked="0"/>
    </xf>
    <xf numFmtId="173" fontId="0" fillId="0" borderId="13" xfId="0" applyNumberFormat="1" applyBorder="1" applyAlignment="1" applyProtection="1">
      <alignment vertical="center" wrapText="1"/>
      <protection locked="0"/>
    </xf>
    <xf numFmtId="2" fontId="0" fillId="39" borderId="13" xfId="0" applyNumberFormat="1" applyFill="1" applyBorder="1" applyAlignment="1" applyProtection="1">
      <alignment horizontal="center" vertical="center" wrapText="1"/>
    </xf>
    <xf numFmtId="0" fontId="3" fillId="0" borderId="13"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3" fillId="37" borderId="0" xfId="0" applyFont="1" applyFill="1"/>
    <xf numFmtId="0" fontId="0" fillId="37" borderId="0" xfId="0" applyFill="1"/>
    <xf numFmtId="0" fontId="4" fillId="24" borderId="13" xfId="0" applyFont="1" applyFill="1" applyBorder="1" applyAlignment="1">
      <alignment horizontal="center" vertical="center" wrapText="1"/>
    </xf>
    <xf numFmtId="0" fontId="32" fillId="30" borderId="37" xfId="45" applyNumberFormat="1" applyFont="1" applyFill="1" applyBorder="1" applyAlignment="1" applyProtection="1">
      <protection locked="0"/>
    </xf>
    <xf numFmtId="0" fontId="32" fillId="28" borderId="38" xfId="45" applyNumberFormat="1" applyFont="1" applyFill="1" applyBorder="1" applyAlignment="1" applyProtection="1">
      <alignment horizontal="left"/>
      <protection locked="0"/>
    </xf>
    <xf numFmtId="0" fontId="32" fillId="28" borderId="38" xfId="45" applyNumberFormat="1" applyFont="1" applyFill="1" applyBorder="1" applyAlignment="1" applyProtection="1">
      <protection locked="0"/>
    </xf>
    <xf numFmtId="0" fontId="32" fillId="28" borderId="15" xfId="45" applyNumberFormat="1" applyFont="1" applyFill="1" applyBorder="1" applyAlignment="1" applyProtection="1">
      <protection locked="0"/>
    </xf>
    <xf numFmtId="0" fontId="0" fillId="34" borderId="15" xfId="0" applyFill="1" applyBorder="1" applyAlignment="1" applyProtection="1">
      <alignment vertical="center"/>
    </xf>
    <xf numFmtId="14" fontId="4" fillId="34" borderId="51" xfId="0" applyNumberFormat="1" applyFont="1" applyFill="1" applyBorder="1" applyAlignment="1" applyProtection="1">
      <alignment vertical="center"/>
      <protection locked="0"/>
    </xf>
    <xf numFmtId="0" fontId="46" fillId="36" borderId="0" xfId="51" applyFont="1" applyFill="1" applyAlignment="1" applyProtection="1">
      <alignment horizontal="left"/>
      <protection locked="0"/>
    </xf>
    <xf numFmtId="0" fontId="4" fillId="34" borderId="50" xfId="0" applyFont="1" applyFill="1" applyBorder="1" applyAlignment="1" applyProtection="1">
      <alignment horizontal="left" vertical="center"/>
      <protection locked="0"/>
    </xf>
    <xf numFmtId="0" fontId="4" fillId="34" borderId="15" xfId="0" applyFont="1" applyFill="1" applyBorder="1" applyAlignment="1" applyProtection="1">
      <alignment horizontal="left" vertical="center"/>
      <protection locked="0"/>
    </xf>
    <xf numFmtId="14" fontId="4" fillId="34" borderId="51" xfId="0" applyNumberFormat="1" applyFont="1" applyFill="1" applyBorder="1" applyAlignment="1" applyProtection="1">
      <alignment horizontal="right" vertical="center"/>
      <protection locked="0"/>
    </xf>
    <xf numFmtId="1" fontId="4" fillId="34" borderId="51" xfId="0" applyNumberFormat="1" applyFont="1" applyFill="1" applyBorder="1" applyAlignment="1" applyProtection="1">
      <alignment vertical="center"/>
      <protection locked="0"/>
    </xf>
    <xf numFmtId="0" fontId="4" fillId="34" borderId="37" xfId="0" applyFont="1" applyFill="1" applyBorder="1" applyAlignment="1" applyProtection="1">
      <alignment horizontal="left" vertical="center"/>
      <protection locked="0"/>
    </xf>
    <xf numFmtId="0" fontId="4" fillId="34" borderId="38" xfId="0" applyFont="1" applyFill="1" applyBorder="1" applyAlignment="1" applyProtection="1">
      <alignment horizontal="left" vertical="center"/>
      <protection locked="0"/>
    </xf>
    <xf numFmtId="0" fontId="6" fillId="34" borderId="15" xfId="0" applyFont="1" applyFill="1" applyBorder="1" applyAlignment="1" applyProtection="1">
      <alignment vertical="top"/>
    </xf>
    <xf numFmtId="0" fontId="4" fillId="34" borderId="51" xfId="0" applyFont="1" applyFill="1" applyBorder="1" applyAlignment="1" applyProtection="1">
      <alignment horizontal="left" vertical="center"/>
      <protection locked="0"/>
    </xf>
    <xf numFmtId="0" fontId="44" fillId="0" borderId="0" xfId="51" applyFont="1" applyAlignment="1" applyProtection="1">
      <alignment horizontal="center"/>
      <protection locked="0"/>
    </xf>
    <xf numFmtId="0" fontId="0" fillId="0" borderId="0" xfId="0" applyNumberFormat="1"/>
    <xf numFmtId="0" fontId="3" fillId="0" borderId="0" xfId="0" applyFont="1" applyFill="1" applyBorder="1" applyAlignment="1"/>
    <xf numFmtId="0" fontId="2" fillId="34" borderId="37" xfId="0" applyFont="1" applyFill="1" applyBorder="1" applyAlignment="1" applyProtection="1">
      <alignment horizontal="left" vertical="center"/>
      <protection locked="0"/>
    </xf>
    <xf numFmtId="0" fontId="2" fillId="34" borderId="38" xfId="0" applyFont="1" applyFill="1" applyBorder="1" applyAlignment="1" applyProtection="1">
      <alignment horizontal="left" vertical="center"/>
      <protection locked="0"/>
    </xf>
    <xf numFmtId="0" fontId="3" fillId="0" borderId="0" xfId="0" applyFont="1" applyBorder="1" applyAlignment="1">
      <alignment horizontal="center" wrapText="1"/>
    </xf>
    <xf numFmtId="0" fontId="9" fillId="0" borderId="32" xfId="45" applyFont="1" applyBorder="1" applyAlignment="1">
      <alignment horizontal="center"/>
    </xf>
    <xf numFmtId="0" fontId="9" fillId="0" borderId="33" xfId="45" applyFont="1" applyBorder="1" applyAlignment="1">
      <alignment horizontal="center"/>
    </xf>
    <xf numFmtId="0" fontId="9" fillId="0" borderId="34" xfId="45" applyFont="1" applyBorder="1" applyAlignment="1">
      <alignment horizontal="center"/>
    </xf>
    <xf numFmtId="0" fontId="9" fillId="0" borderId="35" xfId="45" applyFont="1" applyBorder="1" applyAlignment="1">
      <alignment horizontal="center"/>
    </xf>
    <xf numFmtId="0" fontId="9" fillId="0" borderId="30" xfId="45" applyFont="1" applyBorder="1" applyAlignment="1">
      <alignment horizontal="center"/>
    </xf>
    <xf numFmtId="0" fontId="9" fillId="0" borderId="36" xfId="45" applyFont="1" applyBorder="1" applyAlignment="1">
      <alignment horizontal="center"/>
    </xf>
    <xf numFmtId="0" fontId="11" fillId="0" borderId="33" xfId="45" applyFont="1" applyBorder="1" applyAlignment="1">
      <alignment horizontal="center" wrapText="1"/>
    </xf>
    <xf numFmtId="0" fontId="11" fillId="0" borderId="0" xfId="0" applyFont="1" applyBorder="1" applyAlignment="1">
      <alignment horizontal="left" wrapText="1"/>
    </xf>
    <xf numFmtId="0" fontId="6" fillId="24" borderId="10" xfId="0" applyFont="1" applyFill="1" applyBorder="1" applyAlignment="1" applyProtection="1">
      <alignment horizontal="center" vertical="center" wrapText="1"/>
    </xf>
    <xf numFmtId="0" fontId="6" fillId="24" borderId="11" xfId="0" applyFont="1" applyFill="1" applyBorder="1" applyAlignment="1" applyProtection="1">
      <alignment horizontal="center" vertical="center" wrapText="1"/>
    </xf>
    <xf numFmtId="0" fontId="6" fillId="25" borderId="10" xfId="0" applyFont="1" applyFill="1" applyBorder="1" applyAlignment="1" applyProtection="1">
      <alignment vertical="center" wrapText="1"/>
    </xf>
    <xf numFmtId="0" fontId="6" fillId="25" borderId="11" xfId="0" applyFont="1" applyFill="1" applyBorder="1" applyAlignment="1" applyProtection="1">
      <alignment vertical="center" wrapText="1"/>
    </xf>
    <xf numFmtId="0" fontId="6" fillId="25" borderId="10" xfId="0" applyFont="1" applyFill="1" applyBorder="1" applyAlignment="1" applyProtection="1">
      <alignment vertical="center"/>
    </xf>
    <xf numFmtId="0" fontId="0" fillId="0" borderId="11" xfId="0" applyBorder="1" applyAlignment="1">
      <alignment vertical="center"/>
    </xf>
    <xf numFmtId="0" fontId="6" fillId="0" borderId="0" xfId="0" applyFont="1" applyFill="1" applyBorder="1" applyAlignment="1" applyProtection="1">
      <alignment horizontal="center" vertical="center" wrapText="1"/>
    </xf>
    <xf numFmtId="0" fontId="4" fillId="24" borderId="37"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51" fillId="0" borderId="37"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4" fillId="24" borderId="53" xfId="0" applyFont="1" applyFill="1" applyBorder="1" applyAlignment="1">
      <alignment horizontal="center" vertical="center" wrapText="1"/>
    </xf>
    <xf numFmtId="0" fontId="4" fillId="24" borderId="54" xfId="0" applyFont="1" applyFill="1" applyBorder="1" applyAlignment="1">
      <alignment horizontal="center" vertical="center" wrapText="1"/>
    </xf>
    <xf numFmtId="0" fontId="4" fillId="24" borderId="47" xfId="0" applyFont="1" applyFill="1" applyBorder="1" applyAlignment="1" applyProtection="1">
      <alignment horizontal="center" vertical="top" wrapText="1"/>
      <protection locked="0"/>
    </xf>
    <xf numFmtId="0" fontId="4" fillId="24" borderId="55" xfId="0" applyFont="1" applyFill="1" applyBorder="1" applyAlignment="1" applyProtection="1">
      <alignment horizontal="center" vertical="top" wrapText="1"/>
      <protection locked="0"/>
    </xf>
    <xf numFmtId="0" fontId="4" fillId="24" borderId="48" xfId="0" applyFont="1" applyFill="1" applyBorder="1" applyAlignment="1" applyProtection="1">
      <alignment horizontal="center" vertical="top" wrapText="1"/>
      <protection locked="0"/>
    </xf>
    <xf numFmtId="4" fontId="51" fillId="0" borderId="37" xfId="0" applyNumberFormat="1" applyFont="1" applyBorder="1" applyAlignment="1" applyProtection="1">
      <alignment horizontal="center" vertical="center"/>
      <protection locked="0"/>
    </xf>
    <xf numFmtId="4" fontId="51" fillId="0" borderId="15" xfId="0" applyNumberFormat="1" applyFont="1" applyBorder="1" applyAlignment="1" applyProtection="1">
      <alignment horizontal="center" vertical="center"/>
      <protection locked="0"/>
    </xf>
    <xf numFmtId="0" fontId="2" fillId="0" borderId="0" xfId="0" applyFont="1" applyBorder="1" applyAlignment="1">
      <alignment vertical="center"/>
    </xf>
    <xf numFmtId="0" fontId="0" fillId="0" borderId="0" xfId="0" applyAlignment="1">
      <alignment vertical="center"/>
    </xf>
    <xf numFmtId="0" fontId="11" fillId="0" borderId="0" xfId="0" applyFont="1" applyBorder="1" applyAlignment="1">
      <alignment horizontal="left"/>
    </xf>
    <xf numFmtId="0" fontId="6" fillId="24" borderId="37" xfId="0" applyFont="1" applyFill="1" applyBorder="1" applyAlignment="1" applyProtection="1">
      <alignment horizontal="left" vertical="center"/>
    </xf>
    <xf numFmtId="0" fontId="6" fillId="24" borderId="38" xfId="0" applyFont="1" applyFill="1" applyBorder="1" applyAlignment="1" applyProtection="1">
      <alignment horizontal="left" vertical="center"/>
    </xf>
    <xf numFmtId="0" fontId="6" fillId="24" borderId="49" xfId="0" applyFont="1" applyFill="1" applyBorder="1" applyAlignment="1" applyProtection="1">
      <alignment horizontal="left" vertical="center"/>
    </xf>
    <xf numFmtId="0" fontId="4" fillId="24" borderId="38" xfId="0" applyFont="1" applyFill="1" applyBorder="1" applyAlignment="1">
      <alignment horizontal="center" vertical="center" wrapText="1"/>
    </xf>
    <xf numFmtId="0" fontId="4" fillId="24" borderId="13" xfId="0" applyFont="1" applyFill="1" applyBorder="1" applyAlignment="1">
      <alignment horizontal="center" vertical="center" wrapText="1"/>
    </xf>
    <xf numFmtId="0" fontId="4" fillId="24" borderId="13" xfId="0" applyFont="1" applyFill="1" applyBorder="1" applyAlignment="1">
      <alignment horizontal="center" vertical="center"/>
    </xf>
    <xf numFmtId="0" fontId="4" fillId="24" borderId="13" xfId="0" applyFont="1" applyFill="1" applyBorder="1" applyAlignment="1">
      <alignment horizontal="center" vertical="center" wrapText="1" shrinkToFit="1"/>
    </xf>
    <xf numFmtId="0" fontId="4" fillId="38" borderId="37" xfId="0" applyFont="1" applyFill="1" applyBorder="1" applyAlignment="1">
      <alignment horizontal="center" vertical="center" wrapText="1" shrinkToFit="1"/>
    </xf>
    <xf numFmtId="0" fontId="4" fillId="38" borderId="38" xfId="0" applyFont="1" applyFill="1" applyBorder="1" applyAlignment="1">
      <alignment horizontal="center" vertical="center" wrapText="1" shrinkToFit="1"/>
    </xf>
    <xf numFmtId="0" fontId="4" fillId="38" borderId="15" xfId="0" applyFont="1" applyFill="1" applyBorder="1" applyAlignment="1">
      <alignment horizontal="center" vertical="center" wrapText="1" shrinkToFit="1"/>
    </xf>
    <xf numFmtId="0" fontId="11" fillId="0" borderId="0" xfId="0" applyFont="1" applyBorder="1" applyAlignment="1"/>
    <xf numFmtId="0" fontId="0" fillId="0" borderId="0" xfId="0" applyAlignment="1"/>
    <xf numFmtId="0" fontId="2" fillId="0" borderId="0" xfId="0" applyFont="1" applyBorder="1" applyAlignment="1">
      <alignment horizontal="left" vertical="center" wrapText="1"/>
    </xf>
    <xf numFmtId="0" fontId="6" fillId="24" borderId="37" xfId="0" applyFont="1" applyFill="1" applyBorder="1" applyAlignment="1" applyProtection="1">
      <alignment horizontal="left" vertical="center" wrapText="1"/>
    </xf>
    <xf numFmtId="0" fontId="6" fillId="24" borderId="38" xfId="0" applyFont="1" applyFill="1" applyBorder="1" applyAlignment="1" applyProtection="1">
      <alignment horizontal="left" vertical="center" wrapText="1"/>
    </xf>
    <xf numFmtId="0" fontId="6" fillId="24" borderId="49" xfId="0" applyFont="1" applyFill="1" applyBorder="1" applyAlignment="1" applyProtection="1">
      <alignment horizontal="left" vertical="center" wrapText="1"/>
    </xf>
    <xf numFmtId="14" fontId="2" fillId="0" borderId="0" xfId="0" applyNumberFormat="1" applyFont="1" applyBorder="1" applyAlignment="1" applyProtection="1">
      <alignment horizontal="left" vertical="center" wrapText="1"/>
      <protection locked="0"/>
    </xf>
    <xf numFmtId="0" fontId="11" fillId="0" borderId="0" xfId="0" applyFont="1" applyAlignment="1">
      <alignment horizontal="left" vertical="center"/>
    </xf>
    <xf numFmtId="0" fontId="3" fillId="0" borderId="29" xfId="45" applyFont="1" applyBorder="1" applyAlignment="1" applyProtection="1">
      <alignment horizontal="center" vertical="top" wrapText="1"/>
      <protection locked="0"/>
    </xf>
    <xf numFmtId="0" fontId="3" fillId="0" borderId="0" xfId="45" applyFont="1" applyBorder="1" applyAlignment="1" applyProtection="1">
      <alignment horizontal="center" vertical="top" wrapText="1"/>
      <protection locked="0"/>
    </xf>
    <xf numFmtId="0" fontId="44" fillId="0" borderId="0" xfId="51" applyFont="1" applyAlignment="1" applyProtection="1">
      <alignment horizontal="center"/>
      <protection locked="0"/>
    </xf>
    <xf numFmtId="14" fontId="3" fillId="0" borderId="37" xfId="0" applyNumberFormat="1" applyFont="1" applyBorder="1" applyAlignment="1">
      <alignment horizontal="center" vertical="center" wrapText="1"/>
    </xf>
    <xf numFmtId="14" fontId="3" fillId="0" borderId="38" xfId="0" applyNumberFormat="1" applyFont="1" applyBorder="1" applyAlignment="1">
      <alignment horizontal="center" vertical="center" wrapText="1"/>
    </xf>
    <xf numFmtId="14" fontId="3" fillId="0" borderId="15" xfId="0" applyNumberFormat="1" applyFont="1" applyBorder="1" applyAlignment="1">
      <alignment horizontal="center" vertical="center" wrapText="1"/>
    </xf>
    <xf numFmtId="0" fontId="3" fillId="0" borderId="29" xfId="0" applyFont="1" applyBorder="1" applyAlignment="1">
      <alignment horizontal="center" wrapText="1"/>
    </xf>
  </cellXfs>
  <cellStyles count="54">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Dezimal 2" xfId="52"/>
    <cellStyle name="Dezimal 3" xfId="53"/>
    <cellStyle name="Dezimal_Ansuchen_1_2" xfId="28"/>
    <cellStyle name="Dezimal_Projektabre neu" xfId="29"/>
    <cellStyle name="Euro" xfId="30"/>
    <cellStyle name="Explanatory Text" xfId="31"/>
    <cellStyle name="Good" xfId="32"/>
    <cellStyle name="Heading 1" xfId="33"/>
    <cellStyle name="Heading 2" xfId="34"/>
    <cellStyle name="Heading 3" xfId="35"/>
    <cellStyle name="Heading 4" xfId="36"/>
    <cellStyle name="Input" xfId="37"/>
    <cellStyle name="Linked Cell" xfId="38"/>
    <cellStyle name="Neutral 2" xfId="39"/>
    <cellStyle name="Note" xfId="40"/>
    <cellStyle name="Output" xfId="41"/>
    <cellStyle name="Prozent 2" xfId="42"/>
    <cellStyle name="Prozent 3" xfId="43"/>
    <cellStyle name="Prozent_Ansuchen_1_2" xfId="44"/>
    <cellStyle name="Standard" xfId="0" builtinId="0"/>
    <cellStyle name="Standard 2" xfId="45"/>
    <cellStyle name="Standard 3" xfId="46"/>
    <cellStyle name="Standard 4" xfId="47"/>
    <cellStyle name="Standard 5" xfId="51"/>
    <cellStyle name="Title" xfId="48"/>
    <cellStyle name="Total" xfId="49"/>
    <cellStyle name="Warning Text" xfId="50"/>
  </cellStyles>
  <dxfs count="3">
    <dxf>
      <fill>
        <patternFill>
          <bgColor rgb="FFFFFF00"/>
        </patternFill>
      </fill>
    </dxf>
    <dxf>
      <fill>
        <patternFill>
          <bgColor rgb="FFFFFF00"/>
        </patternFill>
      </fill>
    </dxf>
    <dxf>
      <font>
        <color auto="1"/>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167640</xdr:rowOff>
    </xdr:from>
    <xdr:to>
      <xdr:col>3</xdr:col>
      <xdr:colOff>1470660</xdr:colOff>
      <xdr:row>34</xdr:row>
      <xdr:rowOff>30480</xdr:rowOff>
    </xdr:to>
    <xdr:sp macro="" textlink="">
      <xdr:nvSpPr>
        <xdr:cNvPr id="2" name="Textfeld 1"/>
        <xdr:cNvSpPr txBox="1"/>
      </xdr:nvSpPr>
      <xdr:spPr>
        <a:xfrm>
          <a:off x="0" y="6621780"/>
          <a:ext cx="7078980" cy="12649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AT" sz="1100">
              <a:latin typeface="Arial" pitchFamily="34" charset="0"/>
              <a:cs typeface="Arial" pitchFamily="34" charset="0"/>
            </a:rPr>
            <a:t>Es wird bestätigt, dass die vorstehenden Angaben wahrheitsgemäß sind, die ausgewiesenen Kosten ausschließlich das geförderte Projekt betreffen bzw. keine weiteren Förderungen für das gegenständliche Vorhaben (mit Ausnahme der im Förderantrag angeführten) geplant sind bzw. beantragt oder gewährt worden sind. Es wird bestätigt, dass oben angeführte Kosten vollständig bezahlt  wurden. Der / die Förderungswerberin bestätigt hiermit die Richtigkeit der Angaben und nimmt die Haftung für unrichtige Angaben zur Kenntnis.</a:t>
          </a:r>
        </a:p>
      </xdr:txBody>
    </xdr:sp>
    <xdr:clientData/>
  </xdr:twoCellAnchor>
  <xdr:oneCellAnchor>
    <xdr:from>
      <xdr:col>1</xdr:col>
      <xdr:colOff>960120</xdr:colOff>
      <xdr:row>26</xdr:row>
      <xdr:rowOff>167640</xdr:rowOff>
    </xdr:from>
    <xdr:ext cx="184731" cy="264560"/>
    <xdr:sp macro="" textlink="">
      <xdr:nvSpPr>
        <xdr:cNvPr id="3" name="Textfeld 2"/>
        <xdr:cNvSpPr txBox="1"/>
      </xdr:nvSpPr>
      <xdr:spPr>
        <a:xfrm>
          <a:off x="3596640" y="6621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AT"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17</xdr:col>
      <xdr:colOff>0</xdr:colOff>
      <xdr:row>13</xdr:row>
      <xdr:rowOff>0</xdr:rowOff>
    </xdr:from>
    <xdr:to>
      <xdr:col>17</xdr:col>
      <xdr:colOff>769620</xdr:colOff>
      <xdr:row>13</xdr:row>
      <xdr:rowOff>0</xdr:rowOff>
    </xdr:to>
    <xdr:pic>
      <xdr:nvPicPr>
        <xdr:cNvPr id="2" name="Picture 1" descr="Wibag1"/>
        <xdr:cNvPicPr>
          <a:picLocks noChangeAspect="1" noChangeArrowheads="1"/>
        </xdr:cNvPicPr>
      </xdr:nvPicPr>
      <xdr:blipFill>
        <a:blip xmlns:r="http://schemas.openxmlformats.org/officeDocument/2006/relationships" r:embed="rId1"/>
        <a:srcRect/>
        <a:stretch>
          <a:fillRect/>
        </a:stretch>
      </xdr:blipFill>
      <xdr:spPr bwMode="auto">
        <a:xfrm>
          <a:off x="12679680" y="2217420"/>
          <a:ext cx="769620" cy="0"/>
        </a:xfrm>
        <a:prstGeom prst="rect">
          <a:avLst/>
        </a:prstGeom>
        <a:noFill/>
        <a:ln w="9525">
          <a:noFill/>
          <a:miter lim="800000"/>
          <a:headEnd/>
          <a:tailEnd/>
        </a:ln>
      </xdr:spPr>
    </xdr:pic>
    <xdr:clientData/>
  </xdr:twoCellAnchor>
  <xdr:twoCellAnchor>
    <xdr:from>
      <xdr:col>17</xdr:col>
      <xdr:colOff>0</xdr:colOff>
      <xdr:row>13</xdr:row>
      <xdr:rowOff>0</xdr:rowOff>
    </xdr:from>
    <xdr:to>
      <xdr:col>17</xdr:col>
      <xdr:colOff>769620</xdr:colOff>
      <xdr:row>13</xdr:row>
      <xdr:rowOff>0</xdr:rowOff>
    </xdr:to>
    <xdr:pic>
      <xdr:nvPicPr>
        <xdr:cNvPr id="3" name="Picture 8" descr="Wibag1"/>
        <xdr:cNvPicPr>
          <a:picLocks noChangeAspect="1" noChangeArrowheads="1"/>
        </xdr:cNvPicPr>
      </xdr:nvPicPr>
      <xdr:blipFill>
        <a:blip xmlns:r="http://schemas.openxmlformats.org/officeDocument/2006/relationships" r:embed="rId1"/>
        <a:srcRect/>
        <a:stretch>
          <a:fillRect/>
        </a:stretch>
      </xdr:blipFill>
      <xdr:spPr bwMode="auto">
        <a:xfrm>
          <a:off x="12679680" y="2217420"/>
          <a:ext cx="769620" cy="0"/>
        </a:xfrm>
        <a:prstGeom prst="rect">
          <a:avLst/>
        </a:prstGeom>
        <a:noFill/>
        <a:ln w="9525">
          <a:noFill/>
          <a:miter lim="800000"/>
          <a:headEnd/>
          <a:tailEnd/>
        </a:ln>
      </xdr:spPr>
    </xdr:pic>
    <xdr:clientData/>
  </xdr:twoCellAnchor>
  <xdr:twoCellAnchor>
    <xdr:from>
      <xdr:col>0</xdr:col>
      <xdr:colOff>137160</xdr:colOff>
      <xdr:row>55</xdr:row>
      <xdr:rowOff>77289</xdr:rowOff>
    </xdr:from>
    <xdr:to>
      <xdr:col>24</xdr:col>
      <xdr:colOff>217715</xdr:colOff>
      <xdr:row>58</xdr:row>
      <xdr:rowOff>130629</xdr:rowOff>
    </xdr:to>
    <xdr:sp macro="" textlink="">
      <xdr:nvSpPr>
        <xdr:cNvPr id="5" name="Textfeld 4"/>
        <xdr:cNvSpPr txBox="1"/>
      </xdr:nvSpPr>
      <xdr:spPr>
        <a:xfrm>
          <a:off x="137160" y="9868989"/>
          <a:ext cx="17301755"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AT" sz="1100">
              <a:latin typeface="Arial" pitchFamily="34" charset="0"/>
              <a:cs typeface="Arial" pitchFamily="34" charset="0"/>
            </a:rPr>
            <a:t>Es wird bestätigt, dass die vorstehenden Angaben wahrheitsgemäß sind, die ausgewiesenen Kosten ausschließlich das geförderte Projekt betreffen und dass die oben angeführte Kosten vollständig bezahlt wurden. Der / die Begünstigte bestätigt weiters, dass die eingereichten Kosten von keiner anderen Stelle in unzulässigerweise ebenfalls gefördert wurden bzw. für eine Förderung vorgelegt werden. Der / die Begünstigte bestätigt hiermit die Richtigkeit der Angaben und nimmt die Haftung für unrichtige Angaben zur Kenntnis.</a:t>
          </a:r>
        </a:p>
      </xdr:txBody>
    </xdr:sp>
    <xdr:clientData/>
  </xdr:twoCellAnchor>
  <mc:AlternateContent xmlns:mc="http://schemas.openxmlformats.org/markup-compatibility/2006">
    <mc:Choice xmlns:a14="http://schemas.microsoft.com/office/drawing/2010/main" Requires="a14">
      <xdr:twoCellAnchor editAs="oneCell">
        <xdr:from>
          <xdr:col>8</xdr:col>
          <xdr:colOff>304800</xdr:colOff>
          <xdr:row>51</xdr:row>
          <xdr:rowOff>22860</xdr:rowOff>
        </xdr:from>
        <xdr:to>
          <xdr:col>8</xdr:col>
          <xdr:colOff>518160</xdr:colOff>
          <xdr:row>52</xdr:row>
          <xdr:rowOff>99060</xdr:rowOff>
        </xdr:to>
        <xdr:sp macro="" textlink="">
          <xdr:nvSpPr>
            <xdr:cNvPr id="18436" name="CheckBox1" hidden="1">
              <a:extLst>
                <a:ext uri="{63B3BB69-23CF-44E3-9099-C40C66FF867C}">
                  <a14:compatExt spid="_x0000_s18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I48"/>
  <sheetViews>
    <sheetView tabSelected="1" topLeftCell="A13" zoomScaleNormal="100" workbookViewId="0">
      <selection activeCell="B7" sqref="B7"/>
    </sheetView>
  </sheetViews>
  <sheetFormatPr baseColWidth="10" defaultColWidth="11.44140625" defaultRowHeight="13.8" outlineLevelCol="1"/>
  <cols>
    <col min="1" max="1" width="38.44140625" style="67" customWidth="1"/>
    <col min="2" max="4" width="21.6640625" style="67" customWidth="1"/>
    <col min="5" max="7" width="11.44140625" style="67"/>
    <col min="8" max="8" width="15.109375" style="67" hidden="1" customWidth="1" outlineLevel="1"/>
    <col min="9" max="9" width="11.44140625" style="67" collapsed="1"/>
    <col min="10" max="16384" width="11.44140625" style="67"/>
  </cols>
  <sheetData>
    <row r="2" spans="1:8" ht="9" customHeight="1" thickBot="1"/>
    <row r="3" spans="1:8" ht="20.25" customHeight="1">
      <c r="A3" s="237" t="s">
        <v>103</v>
      </c>
      <c r="B3" s="238"/>
      <c r="C3" s="238"/>
      <c r="D3" s="239"/>
    </row>
    <row r="4" spans="1:8" ht="21" customHeight="1" thickBot="1">
      <c r="A4" s="240" t="s">
        <v>104</v>
      </c>
      <c r="B4" s="241"/>
      <c r="C4" s="241"/>
      <c r="D4" s="242"/>
    </row>
    <row r="7" spans="1:8" ht="21.9" customHeight="1">
      <c r="A7" s="68" t="s">
        <v>36</v>
      </c>
      <c r="B7" s="149"/>
      <c r="C7" s="90"/>
    </row>
    <row r="8" spans="1:8" ht="21.9" customHeight="1">
      <c r="A8" s="68" t="s">
        <v>32</v>
      </c>
      <c r="B8" s="150"/>
      <c r="C8" s="151"/>
      <c r="H8" s="67" t="s">
        <v>68</v>
      </c>
    </row>
    <row r="9" spans="1:8" ht="21.9" customHeight="1">
      <c r="A9" s="68" t="s">
        <v>0</v>
      </c>
      <c r="B9" s="150"/>
      <c r="C9" s="152"/>
      <c r="H9" s="67" t="s">
        <v>69</v>
      </c>
    </row>
    <row r="10" spans="1:8" ht="21.9" customHeight="1">
      <c r="A10" s="68" t="s">
        <v>67</v>
      </c>
      <c r="B10" s="153"/>
    </row>
    <row r="11" spans="1:8" ht="21.9" customHeight="1">
      <c r="A11" s="68" t="s">
        <v>37</v>
      </c>
      <c r="B11" s="154"/>
    </row>
    <row r="12" spans="1:8" ht="14.4">
      <c r="A12" s="68"/>
      <c r="B12" s="69"/>
    </row>
    <row r="13" spans="1:8" ht="14.4">
      <c r="A13" s="68"/>
      <c r="B13" s="69"/>
    </row>
    <row r="14" spans="1:8" ht="14.4" thickBot="1"/>
    <row r="15" spans="1:8" ht="14.4" thickBot="1">
      <c r="A15" s="70" t="s">
        <v>38</v>
      </c>
      <c r="B15" s="70" t="s">
        <v>39</v>
      </c>
      <c r="C15" s="70" t="s">
        <v>40</v>
      </c>
      <c r="D15" s="70" t="s">
        <v>41</v>
      </c>
    </row>
    <row r="16" spans="1:8" ht="62.4" thickBot="1">
      <c r="A16" s="71"/>
      <c r="B16" s="91" t="s">
        <v>44</v>
      </c>
      <c r="C16" s="71" t="s">
        <v>70</v>
      </c>
      <c r="D16" s="71" t="s">
        <v>43</v>
      </c>
      <c r="F16" s="72"/>
      <c r="G16" s="72"/>
    </row>
    <row r="17" spans="1:7" ht="23.25" customHeight="1">
      <c r="A17" s="73"/>
      <c r="B17" s="74"/>
      <c r="C17" s="74"/>
      <c r="D17" s="74"/>
      <c r="E17" s="72"/>
      <c r="F17" s="72"/>
      <c r="G17" s="72"/>
    </row>
    <row r="18" spans="1:7" ht="20.100000000000001" customHeight="1">
      <c r="A18" s="75" t="s">
        <v>106</v>
      </c>
      <c r="B18" s="87"/>
      <c r="C18" s="87"/>
      <c r="D18" s="155" t="str">
        <f>IF(C18-B18&lt;&gt;0,C18/B18-100%," ")</f>
        <v xml:space="preserve"> </v>
      </c>
      <c r="F18" s="72"/>
      <c r="G18" s="72"/>
    </row>
    <row r="19" spans="1:7" ht="20.100000000000001" customHeight="1">
      <c r="A19" s="76" t="s">
        <v>107</v>
      </c>
      <c r="B19" s="87"/>
      <c r="C19" s="87"/>
      <c r="D19" s="155" t="str">
        <f t="shared" ref="D19:D21" si="0">IF(C19-B19&lt;&gt;0,C19/B19-100%," ")</f>
        <v xml:space="preserve"> </v>
      </c>
    </row>
    <row r="20" spans="1:7" ht="20.100000000000001" customHeight="1">
      <c r="A20" s="75" t="s">
        <v>23</v>
      </c>
      <c r="B20" s="87"/>
      <c r="C20" s="87"/>
      <c r="D20" s="155" t="str">
        <f t="shared" si="0"/>
        <v xml:space="preserve"> </v>
      </c>
    </row>
    <row r="21" spans="1:7" ht="20.100000000000001" customHeight="1">
      <c r="A21" s="77" t="s">
        <v>46</v>
      </c>
      <c r="B21" s="87"/>
      <c r="C21" s="87"/>
      <c r="D21" s="155" t="str">
        <f t="shared" si="0"/>
        <v xml:space="preserve"> </v>
      </c>
    </row>
    <row r="22" spans="1:7" ht="20.100000000000001" customHeight="1">
      <c r="A22" s="78"/>
      <c r="B22" s="79"/>
      <c r="C22" s="79"/>
      <c r="D22" s="80"/>
    </row>
    <row r="23" spans="1:7" ht="20.100000000000001" customHeight="1" thickBot="1">
      <c r="A23" s="78"/>
      <c r="B23" s="81"/>
      <c r="C23" s="81"/>
      <c r="D23" s="82"/>
      <c r="E23" s="72"/>
    </row>
    <row r="24" spans="1:7" ht="20.100000000000001" customHeight="1" thickBot="1">
      <c r="A24" s="83" t="s">
        <v>42</v>
      </c>
      <c r="B24" s="84">
        <f>SUM(B18:B21)</f>
        <v>0</v>
      </c>
      <c r="C24" s="84">
        <f>SUM(C18:C21)</f>
        <v>0</v>
      </c>
      <c r="D24" s="85"/>
      <c r="E24" s="72"/>
      <c r="G24" s="72"/>
    </row>
    <row r="25" spans="1:7">
      <c r="D25" s="72"/>
    </row>
    <row r="26" spans="1:7">
      <c r="D26" s="72"/>
    </row>
    <row r="27" spans="1:7">
      <c r="D27" s="72"/>
    </row>
    <row r="28" spans="1:7">
      <c r="A28" s="232"/>
      <c r="D28" s="72"/>
    </row>
    <row r="29" spans="1:7">
      <c r="D29" s="72"/>
    </row>
    <row r="30" spans="1:7">
      <c r="D30" s="72"/>
    </row>
    <row r="31" spans="1:7">
      <c r="D31" s="72"/>
    </row>
    <row r="32" spans="1:7">
      <c r="D32" s="72"/>
    </row>
    <row r="33" spans="1:4">
      <c r="D33" s="72"/>
    </row>
    <row r="34" spans="1:4">
      <c r="D34" s="72"/>
    </row>
    <row r="35" spans="1:4">
      <c r="D35" s="72"/>
    </row>
    <row r="36" spans="1:4">
      <c r="D36" s="72"/>
    </row>
    <row r="37" spans="1:4">
      <c r="D37" s="72"/>
    </row>
    <row r="38" spans="1:4">
      <c r="D38" s="72"/>
    </row>
    <row r="41" spans="1:4" ht="14.4" thickBot="1">
      <c r="B41" s="86"/>
    </row>
    <row r="42" spans="1:4" ht="26.25" customHeight="1">
      <c r="C42" s="243" t="s">
        <v>108</v>
      </c>
      <c r="D42" s="243"/>
    </row>
    <row r="48" spans="1:4">
      <c r="A48" s="72"/>
    </row>
  </sheetData>
  <sheetProtection algorithmName="SHA-512" hashValue="PUDEf1qbhJP3XluaeJ4OJUanQoxQHMqaAArNgd7wOnzqSS1ZqIOmMM+Mg1/oajFa2SeGvkp4dGcwQ508KwpLEg==" saltValue="a9OXxpcwu56lp3CPlBAvRg==" spinCount="100000" sheet="1" objects="1" scenarios="1"/>
  <mergeCells count="3">
    <mergeCell ref="A3:D3"/>
    <mergeCell ref="A4:D4"/>
    <mergeCell ref="C42:D42"/>
  </mergeCells>
  <dataValidations count="1">
    <dataValidation type="list" allowBlank="1" showInputMessage="1" showErrorMessage="1" sqref="B7">
      <formula1>$H$8:$H$9</formula1>
    </dataValidation>
  </dataValidations>
  <pageMargins left="0.55118110236220474" right="0.51181102362204722" top="1.299212598425197" bottom="0.98425196850393704" header="0.51181102362204722" footer="0.51181102362204722"/>
  <pageSetup paperSize="9" scale="90" orientation="portrait" r:id="rId1"/>
  <headerFooter alignWithMargins="0">
    <oddHeader>&amp;L&amp;G&amp;CBeiblatt 2&amp;R&amp;G</oddHeader>
    <oddFooter>&amp;L&amp;8Version 1.0 _ 27.11.2018</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179"/>
  <sheetViews>
    <sheetView zoomScaleNormal="100" zoomScalePageLayoutView="80" workbookViewId="0">
      <selection activeCell="F15" sqref="F15"/>
    </sheetView>
  </sheetViews>
  <sheetFormatPr baseColWidth="10" defaultColWidth="11.44140625" defaultRowHeight="13.2"/>
  <cols>
    <col min="1" max="1" width="7.21875" style="47" customWidth="1"/>
    <col min="2" max="2" width="10.109375" style="47" customWidth="1"/>
    <col min="3" max="3" width="12.109375" style="47" customWidth="1"/>
    <col min="4" max="4" width="15.88671875" style="47" customWidth="1"/>
    <col min="5" max="5" width="12.5546875" style="47" customWidth="1"/>
    <col min="6" max="6" width="10.44140625" style="47" customWidth="1"/>
    <col min="7" max="7" width="5.5546875" style="47" customWidth="1"/>
    <col min="8" max="8" width="10.44140625" style="47" customWidth="1"/>
    <col min="9" max="9" width="11.33203125" style="47" customWidth="1"/>
    <col min="10" max="10" width="10" style="47" customWidth="1"/>
    <col min="11" max="12" width="10.44140625" style="47" customWidth="1"/>
    <col min="13" max="13" width="7.44140625" style="47" customWidth="1"/>
    <col min="14" max="14" width="9.33203125" style="47" customWidth="1"/>
    <col min="15" max="16" width="10.44140625" style="47" customWidth="1"/>
    <col min="17" max="17" width="20.6640625" style="48" customWidth="1"/>
    <col min="18" max="18" width="15.6640625" style="47" customWidth="1"/>
    <col min="19" max="19" width="13.44140625" style="47" customWidth="1"/>
    <col min="20" max="20" width="17.109375" style="47" customWidth="1"/>
    <col min="21" max="21" width="8.5546875" style="47" customWidth="1"/>
    <col min="22" max="22" width="11.44140625" style="47"/>
    <col min="23" max="23" width="4.33203125" style="47" hidden="1" customWidth="1"/>
    <col min="24" max="24" width="4.5546875" style="47" hidden="1" customWidth="1"/>
    <col min="25" max="16384" width="11.44140625" style="47"/>
  </cols>
  <sheetData>
    <row r="1" spans="1:24" s="1" customFormat="1" ht="23.25" customHeight="1">
      <c r="A1" s="1" t="s">
        <v>45</v>
      </c>
      <c r="S1" s="157"/>
      <c r="T1" s="158"/>
      <c r="U1" s="158"/>
      <c r="V1" s="159"/>
      <c r="W1" s="276"/>
      <c r="X1" s="276"/>
    </row>
    <row r="2" spans="1:24" s="2" customFormat="1" ht="6" customHeight="1">
      <c r="S2" s="157"/>
      <c r="T2" s="158"/>
      <c r="U2" s="158"/>
      <c r="V2" s="159"/>
      <c r="W2" s="160"/>
      <c r="X2" s="160"/>
    </row>
    <row r="3" spans="1:24" s="161" customFormat="1" ht="21">
      <c r="A3" s="161" t="s">
        <v>71</v>
      </c>
      <c r="S3" s="263"/>
      <c r="T3" s="264"/>
      <c r="U3" s="264"/>
      <c r="V3" s="277"/>
      <c r="W3" s="277"/>
      <c r="X3" s="277"/>
    </row>
    <row r="4" spans="1:24" s="7" customFormat="1" ht="12.75" customHeight="1">
      <c r="S4" s="278"/>
      <c r="T4" s="278"/>
      <c r="U4" s="278"/>
      <c r="V4" s="278"/>
      <c r="W4" s="278"/>
      <c r="X4" s="278"/>
    </row>
    <row r="5" spans="1:24" s="10" customFormat="1">
      <c r="A5" s="266" t="s">
        <v>72</v>
      </c>
      <c r="B5" s="267"/>
      <c r="C5" s="267"/>
      <c r="D5" s="267"/>
      <c r="E5" s="267"/>
      <c r="F5" s="234">
        <f>'Beiblatt 2 Soll-Ist-Vergleich'!B8</f>
        <v>0</v>
      </c>
      <c r="G5" s="235"/>
      <c r="H5" s="220"/>
      <c r="K5" s="162" t="s">
        <v>73</v>
      </c>
      <c r="L5" s="163"/>
      <c r="M5" s="164"/>
      <c r="N5" s="221"/>
      <c r="S5" s="157"/>
      <c r="T5" s="165"/>
      <c r="U5" s="165"/>
      <c r="V5" s="165"/>
      <c r="W5" s="165"/>
      <c r="X5" s="165"/>
    </row>
    <row r="6" spans="1:24" s="9" customFormat="1" ht="8.25" customHeight="1">
      <c r="K6" s="11"/>
      <c r="L6" s="8"/>
      <c r="M6" s="8"/>
      <c r="N6" s="12"/>
      <c r="Q6" s="8"/>
      <c r="S6" s="263"/>
      <c r="T6" s="264"/>
      <c r="U6" s="166"/>
      <c r="V6" s="265"/>
      <c r="W6" s="265"/>
      <c r="X6" s="265"/>
    </row>
    <row r="7" spans="1:24" s="10" customFormat="1" ht="24" customHeight="1">
      <c r="A7" s="279" t="s">
        <v>74</v>
      </c>
      <c r="B7" s="280"/>
      <c r="C7" s="280"/>
      <c r="D7" s="280"/>
      <c r="E7" s="281"/>
      <c r="F7" s="223"/>
      <c r="G7" s="224"/>
      <c r="K7" s="162" t="s">
        <v>31</v>
      </c>
      <c r="L7" s="163"/>
      <c r="M7" s="164"/>
      <c r="N7" s="221"/>
      <c r="S7" s="282"/>
      <c r="T7" s="282"/>
      <c r="U7" s="167"/>
      <c r="V7" s="283"/>
      <c r="W7" s="283"/>
      <c r="X7" s="283"/>
    </row>
    <row r="8" spans="1:24" s="9" customFormat="1" ht="8.25" customHeight="1">
      <c r="K8" s="11"/>
      <c r="L8" s="8"/>
      <c r="M8" s="8"/>
      <c r="N8" s="8"/>
      <c r="Q8" s="8"/>
      <c r="S8" s="263"/>
      <c r="T8" s="264"/>
      <c r="U8" s="166"/>
      <c r="V8" s="265"/>
      <c r="W8" s="265"/>
      <c r="X8" s="265"/>
    </row>
    <row r="9" spans="1:24" s="7" customFormat="1">
      <c r="A9" s="266" t="s">
        <v>75</v>
      </c>
      <c r="B9" s="267"/>
      <c r="C9" s="267"/>
      <c r="D9" s="267"/>
      <c r="E9" s="267"/>
      <c r="F9" s="227"/>
      <c r="G9" s="228"/>
      <c r="H9" s="229"/>
      <c r="K9" s="162" t="s">
        <v>76</v>
      </c>
      <c r="L9" s="163"/>
      <c r="M9" s="164"/>
      <c r="N9" s="225"/>
      <c r="S9" s="13"/>
      <c r="T9" s="14"/>
      <c r="U9" s="14"/>
    </row>
    <row r="10" spans="1:24" s="9" customFormat="1" ht="8.25" customHeight="1">
      <c r="K10" s="11"/>
      <c r="L10" s="8"/>
      <c r="M10" s="8"/>
      <c r="N10" s="8"/>
      <c r="Q10" s="8"/>
      <c r="S10" s="263"/>
      <c r="T10" s="264"/>
      <c r="U10" s="166"/>
      <c r="V10" s="265"/>
      <c r="W10" s="265"/>
      <c r="X10" s="265"/>
    </row>
    <row r="11" spans="1:24" s="7" customFormat="1">
      <c r="A11" s="266" t="s">
        <v>67</v>
      </c>
      <c r="B11" s="267"/>
      <c r="C11" s="267"/>
      <c r="D11" s="267"/>
      <c r="E11" s="268"/>
      <c r="F11" s="230">
        <f>'Beiblatt 2 Soll-Ist-Vergleich'!B10</f>
        <v>0</v>
      </c>
      <c r="K11" s="162" t="s">
        <v>77</v>
      </c>
      <c r="L11" s="163"/>
      <c r="M11" s="164"/>
      <c r="N11" s="226"/>
      <c r="S11" s="13"/>
      <c r="T11" s="14"/>
      <c r="U11" s="14"/>
    </row>
    <row r="12" spans="1:24" s="25" customFormat="1" ht="10.199999999999999">
      <c r="A12" s="45"/>
      <c r="B12" s="46"/>
      <c r="C12" s="46"/>
      <c r="D12" s="45"/>
      <c r="Q12" s="39"/>
    </row>
    <row r="13" spans="1:24" s="25" customFormat="1" ht="10.199999999999999">
      <c r="Q13" s="39"/>
    </row>
    <row r="14" spans="1:24" s="7" customFormat="1" ht="32.25" customHeight="1">
      <c r="A14" s="252" t="s">
        <v>78</v>
      </c>
      <c r="B14" s="269"/>
      <c r="C14" s="253"/>
      <c r="D14" s="215" t="s">
        <v>102</v>
      </c>
      <c r="E14" s="168" t="s">
        <v>79</v>
      </c>
      <c r="F14" s="270" t="s">
        <v>78</v>
      </c>
      <c r="G14" s="270"/>
      <c r="H14" s="270"/>
      <c r="I14" s="271" t="s">
        <v>80</v>
      </c>
      <c r="J14" s="271"/>
      <c r="K14" s="271"/>
      <c r="L14" s="271"/>
      <c r="M14" s="270" t="s">
        <v>81</v>
      </c>
      <c r="N14" s="271"/>
      <c r="O14" s="272" t="s">
        <v>82</v>
      </c>
      <c r="P14" s="272"/>
      <c r="Q14" s="169" t="s">
        <v>38</v>
      </c>
      <c r="R14" s="273" t="s">
        <v>83</v>
      </c>
      <c r="S14" s="274"/>
      <c r="T14" s="274"/>
      <c r="U14" s="275"/>
      <c r="V14" s="170"/>
    </row>
    <row r="15" spans="1:24" s="16" customFormat="1" ht="45.75" customHeight="1">
      <c r="A15" s="171" t="s">
        <v>1</v>
      </c>
      <c r="B15" s="171" t="s">
        <v>2</v>
      </c>
      <c r="C15" s="171" t="s">
        <v>101</v>
      </c>
      <c r="D15" s="171" t="s">
        <v>3</v>
      </c>
      <c r="E15" s="171" t="s">
        <v>4</v>
      </c>
      <c r="F15" s="171" t="s">
        <v>5</v>
      </c>
      <c r="G15" s="171" t="s">
        <v>6</v>
      </c>
      <c r="H15" s="171" t="s">
        <v>7</v>
      </c>
      <c r="I15" s="171" t="s">
        <v>27</v>
      </c>
      <c r="J15" s="171" t="s">
        <v>28</v>
      </c>
      <c r="K15" s="171" t="s">
        <v>8</v>
      </c>
      <c r="L15" s="171" t="s">
        <v>9</v>
      </c>
      <c r="M15" s="171" t="s">
        <v>30</v>
      </c>
      <c r="N15" s="171" t="s">
        <v>29</v>
      </c>
      <c r="O15" s="171" t="s">
        <v>10</v>
      </c>
      <c r="P15" s="171" t="s">
        <v>11</v>
      </c>
      <c r="Q15" s="171" t="s">
        <v>84</v>
      </c>
      <c r="R15" s="172" t="s">
        <v>85</v>
      </c>
      <c r="S15" s="172" t="s">
        <v>11</v>
      </c>
      <c r="T15" s="171" t="s">
        <v>12</v>
      </c>
      <c r="U15" s="171" t="s">
        <v>86</v>
      </c>
      <c r="V15" s="171" t="s">
        <v>13</v>
      </c>
      <c r="W15" s="173" t="s">
        <v>14</v>
      </c>
      <c r="X15" s="15" t="s">
        <v>15</v>
      </c>
    </row>
    <row r="16" spans="1:24" s="25" customFormat="1" ht="10.199999999999999">
      <c r="A16" s="17"/>
      <c r="B16" s="18"/>
      <c r="C16" s="174"/>
      <c r="D16" s="18"/>
      <c r="E16" s="18"/>
      <c r="F16" s="19"/>
      <c r="G16" s="20">
        <v>0</v>
      </c>
      <c r="H16" s="21">
        <f t="shared" ref="H16:H32" si="0">F16/(100+G16)*100</f>
        <v>0</v>
      </c>
      <c r="I16" s="17"/>
      <c r="J16" s="18"/>
      <c r="K16" s="19">
        <f>F16</f>
        <v>0</v>
      </c>
      <c r="L16" s="21">
        <f t="shared" ref="L16:L32" si="1">K16/(100+G16)*100</f>
        <v>0</v>
      </c>
      <c r="M16" s="22">
        <v>0</v>
      </c>
      <c r="N16" s="23"/>
      <c r="O16" s="206">
        <f>ROUND(IF(N16="ja",L16,L16*(1-M16%)),2)</f>
        <v>0</v>
      </c>
      <c r="P16" s="207">
        <f t="shared" ref="P16:P32" si="2">L16-O16</f>
        <v>0</v>
      </c>
      <c r="Q16" s="24"/>
      <c r="R16" s="175">
        <f>O16</f>
        <v>0</v>
      </c>
      <c r="S16" s="176">
        <f>L16-R16</f>
        <v>0</v>
      </c>
      <c r="T16" s="24"/>
      <c r="U16" s="174"/>
      <c r="V16" s="177"/>
      <c r="W16" s="24"/>
      <c r="X16" s="24"/>
    </row>
    <row r="17" spans="1:24" s="25" customFormat="1" ht="10.199999999999999">
      <c r="A17" s="17"/>
      <c r="B17" s="18"/>
      <c r="C17" s="174"/>
      <c r="D17" s="18"/>
      <c r="E17" s="18"/>
      <c r="F17" s="19"/>
      <c r="G17" s="20">
        <v>0</v>
      </c>
      <c r="H17" s="21">
        <f t="shared" si="0"/>
        <v>0</v>
      </c>
      <c r="I17" s="17"/>
      <c r="J17" s="18"/>
      <c r="K17" s="19">
        <f t="shared" ref="K17:K32" si="3">F17</f>
        <v>0</v>
      </c>
      <c r="L17" s="21">
        <f t="shared" si="1"/>
        <v>0</v>
      </c>
      <c r="M17" s="22">
        <v>0</v>
      </c>
      <c r="N17" s="23"/>
      <c r="O17" s="206">
        <f t="shared" ref="O17:O32" si="4">ROUND(IF(N17="ja",L17,L17*(1-M17%)),2)</f>
        <v>0</v>
      </c>
      <c r="P17" s="207">
        <f t="shared" si="2"/>
        <v>0</v>
      </c>
      <c r="Q17" s="24"/>
      <c r="R17" s="175">
        <f t="shared" ref="R17:R32" si="5">O17</f>
        <v>0</v>
      </c>
      <c r="S17" s="176">
        <f t="shared" ref="S17:S32" si="6">L17-R17</f>
        <v>0</v>
      </c>
      <c r="T17" s="178"/>
      <c r="U17" s="178"/>
      <c r="V17" s="177"/>
      <c r="W17" s="178"/>
      <c r="X17" s="178"/>
    </row>
    <row r="18" spans="1:24" s="25" customFormat="1" ht="10.199999999999999">
      <c r="A18" s="17"/>
      <c r="B18" s="18"/>
      <c r="C18" s="174"/>
      <c r="D18" s="18"/>
      <c r="E18" s="18"/>
      <c r="F18" s="19"/>
      <c r="G18" s="20">
        <v>0</v>
      </c>
      <c r="H18" s="21">
        <f t="shared" si="0"/>
        <v>0</v>
      </c>
      <c r="I18" s="17"/>
      <c r="J18" s="18"/>
      <c r="K18" s="19">
        <f t="shared" si="3"/>
        <v>0</v>
      </c>
      <c r="L18" s="21">
        <f t="shared" si="1"/>
        <v>0</v>
      </c>
      <c r="M18" s="22">
        <v>0</v>
      </c>
      <c r="N18" s="23"/>
      <c r="O18" s="206">
        <f t="shared" si="4"/>
        <v>0</v>
      </c>
      <c r="P18" s="207">
        <f t="shared" si="2"/>
        <v>0</v>
      </c>
      <c r="Q18" s="24"/>
      <c r="R18" s="175">
        <f t="shared" si="5"/>
        <v>0</v>
      </c>
      <c r="S18" s="176">
        <f t="shared" si="6"/>
        <v>0</v>
      </c>
      <c r="T18" s="178"/>
      <c r="U18" s="178"/>
      <c r="V18" s="177"/>
      <c r="W18" s="178"/>
      <c r="X18" s="178"/>
    </row>
    <row r="19" spans="1:24" s="25" customFormat="1" ht="10.199999999999999">
      <c r="A19" s="17"/>
      <c r="B19" s="18"/>
      <c r="C19" s="174"/>
      <c r="D19" s="18"/>
      <c r="E19" s="18"/>
      <c r="F19" s="19"/>
      <c r="G19" s="20">
        <v>0</v>
      </c>
      <c r="H19" s="21">
        <f t="shared" si="0"/>
        <v>0</v>
      </c>
      <c r="I19" s="17"/>
      <c r="J19" s="18"/>
      <c r="K19" s="19">
        <f t="shared" si="3"/>
        <v>0</v>
      </c>
      <c r="L19" s="21">
        <f t="shared" si="1"/>
        <v>0</v>
      </c>
      <c r="M19" s="22">
        <v>0</v>
      </c>
      <c r="N19" s="23"/>
      <c r="O19" s="206">
        <f t="shared" si="4"/>
        <v>0</v>
      </c>
      <c r="P19" s="207">
        <f t="shared" si="2"/>
        <v>0</v>
      </c>
      <c r="Q19" s="24"/>
      <c r="R19" s="175">
        <f t="shared" si="5"/>
        <v>0</v>
      </c>
      <c r="S19" s="176">
        <f t="shared" si="6"/>
        <v>0</v>
      </c>
      <c r="T19" s="178"/>
      <c r="U19" s="178"/>
      <c r="V19" s="177"/>
      <c r="W19" s="178"/>
      <c r="X19" s="178"/>
    </row>
    <row r="20" spans="1:24" s="25" customFormat="1" ht="10.199999999999999">
      <c r="A20" s="17"/>
      <c r="B20" s="18"/>
      <c r="C20" s="174"/>
      <c r="D20" s="18"/>
      <c r="E20" s="18"/>
      <c r="F20" s="19"/>
      <c r="G20" s="20">
        <v>0</v>
      </c>
      <c r="H20" s="21">
        <f t="shared" si="0"/>
        <v>0</v>
      </c>
      <c r="I20" s="17"/>
      <c r="J20" s="18"/>
      <c r="K20" s="19">
        <f t="shared" si="3"/>
        <v>0</v>
      </c>
      <c r="L20" s="21">
        <f t="shared" si="1"/>
        <v>0</v>
      </c>
      <c r="M20" s="22">
        <v>0</v>
      </c>
      <c r="N20" s="23"/>
      <c r="O20" s="206">
        <f t="shared" si="4"/>
        <v>0</v>
      </c>
      <c r="P20" s="207">
        <f t="shared" si="2"/>
        <v>0</v>
      </c>
      <c r="Q20" s="24"/>
      <c r="R20" s="175">
        <f t="shared" si="5"/>
        <v>0</v>
      </c>
      <c r="S20" s="176">
        <f t="shared" si="6"/>
        <v>0</v>
      </c>
      <c r="T20" s="178"/>
      <c r="U20" s="178"/>
      <c r="V20" s="177"/>
      <c r="W20" s="178"/>
      <c r="X20" s="178"/>
    </row>
    <row r="21" spans="1:24" s="25" customFormat="1" ht="10.199999999999999">
      <c r="A21" s="17"/>
      <c r="B21" s="18"/>
      <c r="C21" s="174"/>
      <c r="D21" s="18"/>
      <c r="E21" s="18"/>
      <c r="F21" s="19"/>
      <c r="G21" s="20">
        <v>0</v>
      </c>
      <c r="H21" s="21">
        <f t="shared" si="0"/>
        <v>0</v>
      </c>
      <c r="I21" s="17"/>
      <c r="J21" s="18"/>
      <c r="K21" s="19">
        <f t="shared" si="3"/>
        <v>0</v>
      </c>
      <c r="L21" s="21">
        <f t="shared" si="1"/>
        <v>0</v>
      </c>
      <c r="M21" s="22">
        <v>0</v>
      </c>
      <c r="N21" s="23"/>
      <c r="O21" s="206">
        <f t="shared" si="4"/>
        <v>0</v>
      </c>
      <c r="P21" s="207">
        <f t="shared" si="2"/>
        <v>0</v>
      </c>
      <c r="Q21" s="24"/>
      <c r="R21" s="175">
        <f t="shared" si="5"/>
        <v>0</v>
      </c>
      <c r="S21" s="176">
        <f t="shared" si="6"/>
        <v>0</v>
      </c>
      <c r="T21" s="178"/>
      <c r="U21" s="178"/>
      <c r="V21" s="177"/>
      <c r="W21" s="178"/>
      <c r="X21" s="178"/>
    </row>
    <row r="22" spans="1:24" s="25" customFormat="1" ht="10.199999999999999">
      <c r="A22" s="17"/>
      <c r="B22" s="18"/>
      <c r="C22" s="174"/>
      <c r="D22" s="18"/>
      <c r="E22" s="18"/>
      <c r="F22" s="19"/>
      <c r="G22" s="20">
        <v>0</v>
      </c>
      <c r="H22" s="21">
        <f t="shared" si="0"/>
        <v>0</v>
      </c>
      <c r="I22" s="17"/>
      <c r="J22" s="18"/>
      <c r="K22" s="19">
        <f t="shared" si="3"/>
        <v>0</v>
      </c>
      <c r="L22" s="21">
        <f t="shared" si="1"/>
        <v>0</v>
      </c>
      <c r="M22" s="22">
        <v>0</v>
      </c>
      <c r="N22" s="23"/>
      <c r="O22" s="206">
        <f t="shared" si="4"/>
        <v>0</v>
      </c>
      <c r="P22" s="207">
        <f t="shared" si="2"/>
        <v>0</v>
      </c>
      <c r="Q22" s="24"/>
      <c r="R22" s="175">
        <f t="shared" si="5"/>
        <v>0</v>
      </c>
      <c r="S22" s="176">
        <f t="shared" si="6"/>
        <v>0</v>
      </c>
      <c r="T22" s="178"/>
      <c r="U22" s="178"/>
      <c r="V22" s="177"/>
      <c r="W22" s="178"/>
      <c r="X22" s="178"/>
    </row>
    <row r="23" spans="1:24" s="25" customFormat="1" ht="10.199999999999999">
      <c r="A23" s="17"/>
      <c r="B23" s="18"/>
      <c r="C23" s="174"/>
      <c r="D23" s="18"/>
      <c r="E23" s="18"/>
      <c r="F23" s="19"/>
      <c r="G23" s="20">
        <v>0</v>
      </c>
      <c r="H23" s="21">
        <f t="shared" si="0"/>
        <v>0</v>
      </c>
      <c r="I23" s="17"/>
      <c r="J23" s="18"/>
      <c r="K23" s="19">
        <f t="shared" si="3"/>
        <v>0</v>
      </c>
      <c r="L23" s="21">
        <f t="shared" si="1"/>
        <v>0</v>
      </c>
      <c r="M23" s="22">
        <v>0</v>
      </c>
      <c r="N23" s="23"/>
      <c r="O23" s="206">
        <f t="shared" si="4"/>
        <v>0</v>
      </c>
      <c r="P23" s="207">
        <f t="shared" si="2"/>
        <v>0</v>
      </c>
      <c r="Q23" s="24"/>
      <c r="R23" s="175">
        <f t="shared" si="5"/>
        <v>0</v>
      </c>
      <c r="S23" s="176">
        <f t="shared" si="6"/>
        <v>0</v>
      </c>
      <c r="T23" s="178"/>
      <c r="U23" s="178"/>
      <c r="V23" s="177"/>
      <c r="W23" s="178"/>
      <c r="X23" s="178"/>
    </row>
    <row r="24" spans="1:24" s="25" customFormat="1" ht="10.199999999999999">
      <c r="A24" s="17"/>
      <c r="B24" s="18"/>
      <c r="C24" s="174"/>
      <c r="D24" s="18"/>
      <c r="E24" s="18"/>
      <c r="F24" s="19"/>
      <c r="G24" s="20">
        <v>0</v>
      </c>
      <c r="H24" s="21">
        <f>F24/(100+G24)*100</f>
        <v>0</v>
      </c>
      <c r="I24" s="17"/>
      <c r="J24" s="18"/>
      <c r="K24" s="19">
        <f>F24</f>
        <v>0</v>
      </c>
      <c r="L24" s="21">
        <f>K24/(100+G24)*100</f>
        <v>0</v>
      </c>
      <c r="M24" s="22">
        <v>0</v>
      </c>
      <c r="N24" s="23"/>
      <c r="O24" s="206">
        <f t="shared" si="4"/>
        <v>0</v>
      </c>
      <c r="P24" s="207">
        <f t="shared" si="2"/>
        <v>0</v>
      </c>
      <c r="Q24" s="24"/>
      <c r="R24" s="175">
        <f t="shared" si="5"/>
        <v>0</v>
      </c>
      <c r="S24" s="176">
        <f t="shared" si="6"/>
        <v>0</v>
      </c>
      <c r="T24" s="178"/>
      <c r="U24" s="178"/>
      <c r="V24" s="177"/>
      <c r="W24" s="178"/>
      <c r="X24" s="178"/>
    </row>
    <row r="25" spans="1:24" s="25" customFormat="1" ht="10.199999999999999">
      <c r="A25" s="17"/>
      <c r="B25" s="18"/>
      <c r="C25" s="174"/>
      <c r="D25" s="18"/>
      <c r="E25" s="18"/>
      <c r="F25" s="19"/>
      <c r="G25" s="20">
        <v>0</v>
      </c>
      <c r="H25" s="21">
        <f>F25/(100+G25)*100</f>
        <v>0</v>
      </c>
      <c r="I25" s="17"/>
      <c r="J25" s="18"/>
      <c r="K25" s="19">
        <f>F25</f>
        <v>0</v>
      </c>
      <c r="L25" s="21">
        <f>K25/(100+G25)*100</f>
        <v>0</v>
      </c>
      <c r="M25" s="22">
        <v>0</v>
      </c>
      <c r="N25" s="23"/>
      <c r="O25" s="206">
        <f t="shared" si="4"/>
        <v>0</v>
      </c>
      <c r="P25" s="207">
        <f>L25-O25</f>
        <v>0</v>
      </c>
      <c r="Q25" s="24"/>
      <c r="R25" s="175">
        <f t="shared" si="5"/>
        <v>0</v>
      </c>
      <c r="S25" s="176">
        <f t="shared" si="6"/>
        <v>0</v>
      </c>
      <c r="T25" s="178"/>
      <c r="U25" s="178"/>
      <c r="V25" s="177"/>
      <c r="W25" s="178"/>
      <c r="X25" s="178"/>
    </row>
    <row r="26" spans="1:24" s="25" customFormat="1" ht="10.199999999999999">
      <c r="A26" s="17"/>
      <c r="B26" s="18"/>
      <c r="C26" s="174"/>
      <c r="D26" s="18"/>
      <c r="E26" s="18"/>
      <c r="F26" s="19"/>
      <c r="G26" s="20">
        <v>0</v>
      </c>
      <c r="H26" s="21">
        <f>F26/(100+G26)*100</f>
        <v>0</v>
      </c>
      <c r="I26" s="17"/>
      <c r="J26" s="18"/>
      <c r="K26" s="19">
        <f>F26</f>
        <v>0</v>
      </c>
      <c r="L26" s="21">
        <f>K26/(100+G26)*100</f>
        <v>0</v>
      </c>
      <c r="M26" s="22">
        <v>0</v>
      </c>
      <c r="N26" s="23"/>
      <c r="O26" s="206">
        <f t="shared" si="4"/>
        <v>0</v>
      </c>
      <c r="P26" s="207">
        <f>L26-O26</f>
        <v>0</v>
      </c>
      <c r="Q26" s="24"/>
      <c r="R26" s="175">
        <f t="shared" si="5"/>
        <v>0</v>
      </c>
      <c r="S26" s="176">
        <f t="shared" si="6"/>
        <v>0</v>
      </c>
      <c r="T26" s="178"/>
      <c r="U26" s="178"/>
      <c r="V26" s="177"/>
      <c r="W26" s="178"/>
      <c r="X26" s="178"/>
    </row>
    <row r="27" spans="1:24" s="25" customFormat="1" ht="10.199999999999999">
      <c r="A27" s="17"/>
      <c r="B27" s="18"/>
      <c r="C27" s="174"/>
      <c r="D27" s="18"/>
      <c r="E27" s="18"/>
      <c r="F27" s="19"/>
      <c r="G27" s="20">
        <v>0</v>
      </c>
      <c r="H27" s="21">
        <f t="shared" si="0"/>
        <v>0</v>
      </c>
      <c r="I27" s="17"/>
      <c r="J27" s="18"/>
      <c r="K27" s="19">
        <f t="shared" si="3"/>
        <v>0</v>
      </c>
      <c r="L27" s="21">
        <f t="shared" si="1"/>
        <v>0</v>
      </c>
      <c r="M27" s="22">
        <v>0</v>
      </c>
      <c r="N27" s="23"/>
      <c r="O27" s="206">
        <f t="shared" si="4"/>
        <v>0</v>
      </c>
      <c r="P27" s="207">
        <f t="shared" si="2"/>
        <v>0</v>
      </c>
      <c r="Q27" s="24"/>
      <c r="R27" s="175">
        <f t="shared" si="5"/>
        <v>0</v>
      </c>
      <c r="S27" s="176">
        <f t="shared" si="6"/>
        <v>0</v>
      </c>
      <c r="T27" s="178"/>
      <c r="U27" s="178"/>
      <c r="V27" s="177"/>
      <c r="W27" s="178"/>
      <c r="X27" s="178"/>
    </row>
    <row r="28" spans="1:24" s="25" customFormat="1" ht="10.199999999999999">
      <c r="A28" s="17"/>
      <c r="B28" s="18"/>
      <c r="C28" s="174"/>
      <c r="D28" s="18"/>
      <c r="E28" s="18"/>
      <c r="F28" s="19"/>
      <c r="G28" s="20">
        <v>0</v>
      </c>
      <c r="H28" s="21">
        <f t="shared" si="0"/>
        <v>0</v>
      </c>
      <c r="I28" s="17"/>
      <c r="J28" s="18"/>
      <c r="K28" s="19">
        <f t="shared" si="3"/>
        <v>0</v>
      </c>
      <c r="L28" s="21">
        <f t="shared" si="1"/>
        <v>0</v>
      </c>
      <c r="M28" s="22">
        <v>0</v>
      </c>
      <c r="N28" s="23"/>
      <c r="O28" s="206">
        <f t="shared" si="4"/>
        <v>0</v>
      </c>
      <c r="P28" s="207">
        <f t="shared" si="2"/>
        <v>0</v>
      </c>
      <c r="Q28" s="24"/>
      <c r="R28" s="175">
        <f t="shared" si="5"/>
        <v>0</v>
      </c>
      <c r="S28" s="176">
        <f t="shared" si="6"/>
        <v>0</v>
      </c>
      <c r="T28" s="178"/>
      <c r="U28" s="178"/>
      <c r="V28" s="177"/>
      <c r="W28" s="178"/>
      <c r="X28" s="178"/>
    </row>
    <row r="29" spans="1:24" s="25" customFormat="1" ht="10.199999999999999">
      <c r="A29" s="17"/>
      <c r="B29" s="18"/>
      <c r="C29" s="174"/>
      <c r="D29" s="18"/>
      <c r="E29" s="18"/>
      <c r="F29" s="19"/>
      <c r="G29" s="20">
        <v>0</v>
      </c>
      <c r="H29" s="21">
        <f t="shared" si="0"/>
        <v>0</v>
      </c>
      <c r="I29" s="17"/>
      <c r="J29" s="18"/>
      <c r="K29" s="19">
        <f t="shared" si="3"/>
        <v>0</v>
      </c>
      <c r="L29" s="21">
        <f t="shared" si="1"/>
        <v>0</v>
      </c>
      <c r="M29" s="22">
        <v>0</v>
      </c>
      <c r="N29" s="23"/>
      <c r="O29" s="206">
        <f t="shared" si="4"/>
        <v>0</v>
      </c>
      <c r="P29" s="207">
        <f t="shared" si="2"/>
        <v>0</v>
      </c>
      <c r="Q29" s="24"/>
      <c r="R29" s="175">
        <f t="shared" si="5"/>
        <v>0</v>
      </c>
      <c r="S29" s="176">
        <f t="shared" si="6"/>
        <v>0</v>
      </c>
      <c r="T29" s="178"/>
      <c r="U29" s="178"/>
      <c r="V29" s="177"/>
      <c r="W29" s="178"/>
      <c r="X29" s="178"/>
    </row>
    <row r="30" spans="1:24" s="25" customFormat="1" ht="10.199999999999999">
      <c r="A30" s="17"/>
      <c r="B30" s="18"/>
      <c r="C30" s="174"/>
      <c r="D30" s="18"/>
      <c r="E30" s="18"/>
      <c r="F30" s="19"/>
      <c r="G30" s="20">
        <v>0</v>
      </c>
      <c r="H30" s="21">
        <f>F30/(100+G30)*100</f>
        <v>0</v>
      </c>
      <c r="I30" s="17"/>
      <c r="J30" s="18"/>
      <c r="K30" s="19">
        <f>F30</f>
        <v>0</v>
      </c>
      <c r="L30" s="21">
        <f>K30/(100+G30)*100</f>
        <v>0</v>
      </c>
      <c r="M30" s="22">
        <v>0</v>
      </c>
      <c r="N30" s="23"/>
      <c r="O30" s="206">
        <f t="shared" si="4"/>
        <v>0</v>
      </c>
      <c r="P30" s="207">
        <f>L30-O30</f>
        <v>0</v>
      </c>
      <c r="Q30" s="24"/>
      <c r="R30" s="175">
        <f t="shared" si="5"/>
        <v>0</v>
      </c>
      <c r="S30" s="176">
        <f t="shared" si="6"/>
        <v>0</v>
      </c>
      <c r="T30" s="178"/>
      <c r="U30" s="178"/>
      <c r="V30" s="177"/>
      <c r="W30" s="178"/>
      <c r="X30" s="178"/>
    </row>
    <row r="31" spans="1:24" s="25" customFormat="1" ht="10.199999999999999">
      <c r="A31" s="17"/>
      <c r="B31" s="18"/>
      <c r="C31" s="174"/>
      <c r="D31" s="18"/>
      <c r="E31" s="18"/>
      <c r="F31" s="19"/>
      <c r="G31" s="20">
        <v>0</v>
      </c>
      <c r="H31" s="21">
        <f>F31/(100+G31)*100</f>
        <v>0</v>
      </c>
      <c r="I31" s="17"/>
      <c r="J31" s="18"/>
      <c r="K31" s="19">
        <f>F31</f>
        <v>0</v>
      </c>
      <c r="L31" s="21">
        <f>K31/(100+G31)*100</f>
        <v>0</v>
      </c>
      <c r="M31" s="22">
        <v>0</v>
      </c>
      <c r="N31" s="23"/>
      <c r="O31" s="206">
        <f t="shared" si="4"/>
        <v>0</v>
      </c>
      <c r="P31" s="207">
        <f>L31-O31</f>
        <v>0</v>
      </c>
      <c r="Q31" s="24"/>
      <c r="R31" s="175">
        <f t="shared" si="5"/>
        <v>0</v>
      </c>
      <c r="S31" s="176">
        <f t="shared" si="6"/>
        <v>0</v>
      </c>
      <c r="T31" s="178"/>
      <c r="U31" s="178"/>
      <c r="V31" s="177"/>
      <c r="W31" s="178"/>
      <c r="X31" s="178"/>
    </row>
    <row r="32" spans="1:24" s="25" customFormat="1" ht="10.199999999999999">
      <c r="A32" s="17"/>
      <c r="B32" s="18"/>
      <c r="C32" s="174"/>
      <c r="D32" s="18"/>
      <c r="E32" s="18"/>
      <c r="F32" s="19"/>
      <c r="G32" s="20">
        <v>0</v>
      </c>
      <c r="H32" s="21">
        <f t="shared" si="0"/>
        <v>0</v>
      </c>
      <c r="I32" s="17"/>
      <c r="J32" s="18"/>
      <c r="K32" s="19">
        <f t="shared" si="3"/>
        <v>0</v>
      </c>
      <c r="L32" s="21">
        <f t="shared" si="1"/>
        <v>0</v>
      </c>
      <c r="M32" s="22">
        <v>0</v>
      </c>
      <c r="N32" s="23"/>
      <c r="O32" s="206">
        <f t="shared" si="4"/>
        <v>0</v>
      </c>
      <c r="P32" s="207">
        <f t="shared" si="2"/>
        <v>0</v>
      </c>
      <c r="Q32" s="24"/>
      <c r="R32" s="175">
        <f t="shared" si="5"/>
        <v>0</v>
      </c>
      <c r="S32" s="176">
        <f t="shared" si="6"/>
        <v>0</v>
      </c>
      <c r="T32" s="178"/>
      <c r="U32" s="178"/>
      <c r="V32" s="177"/>
      <c r="W32" s="178"/>
      <c r="X32" s="178"/>
    </row>
    <row r="33" spans="1:21" s="34" customFormat="1" ht="6" customHeight="1">
      <c r="A33" s="26"/>
      <c r="B33" s="27"/>
      <c r="C33" s="27"/>
      <c r="D33" s="27"/>
      <c r="E33" s="27"/>
      <c r="F33" s="28"/>
      <c r="G33" s="29"/>
      <c r="H33" s="30"/>
      <c r="I33" s="31"/>
      <c r="J33" s="27"/>
      <c r="K33" s="29"/>
      <c r="L33" s="29"/>
      <c r="M33" s="32"/>
      <c r="N33" s="32"/>
      <c r="O33" s="30"/>
      <c r="P33" s="30"/>
      <c r="Q33" s="27"/>
      <c r="R33" s="27"/>
      <c r="S33" s="33"/>
      <c r="T33" s="33"/>
      <c r="U33" s="33"/>
    </row>
    <row r="34" spans="1:21" s="35" customFormat="1" ht="10.199999999999999">
      <c r="D34" s="28"/>
      <c r="E34" s="28"/>
      <c r="F34" s="21">
        <f>SUBTOTAL(9,F16:F32)</f>
        <v>0</v>
      </c>
      <c r="G34" s="30"/>
      <c r="H34" s="21">
        <f>SUBTOTAL(9,H16:H32)</f>
        <v>0</v>
      </c>
      <c r="K34" s="36">
        <f>SUBTOTAL(9,K16:K32)</f>
        <v>0</v>
      </c>
      <c r="L34" s="21">
        <f>SUBTOTAL(9,L16:L32)</f>
        <v>0</v>
      </c>
      <c r="M34" s="30"/>
      <c r="N34" s="30"/>
      <c r="O34" s="21">
        <f>SUBTOTAL(9,O16:O32)</f>
        <v>0</v>
      </c>
      <c r="P34" s="37">
        <f>SUBTOTAL(9,P16:P32)</f>
        <v>0</v>
      </c>
      <c r="Q34" s="38"/>
    </row>
    <row r="35" spans="1:21" s="28" customFormat="1" ht="16.5" customHeight="1">
      <c r="F35" s="30"/>
      <c r="G35" s="30"/>
      <c r="H35" s="30"/>
      <c r="K35" s="30"/>
      <c r="L35" s="30"/>
      <c r="M35" s="30"/>
      <c r="N35" s="30"/>
      <c r="O35" s="30"/>
      <c r="P35" s="30"/>
      <c r="Q35" s="33"/>
    </row>
    <row r="36" spans="1:21" s="25" customFormat="1" ht="10.199999999999999">
      <c r="S36" s="39"/>
    </row>
    <row r="37" spans="1:21" s="28" customFormat="1" ht="16.5" customHeight="1">
      <c r="F37" s="30"/>
      <c r="G37" s="30"/>
      <c r="H37" s="30"/>
      <c r="K37" s="30"/>
      <c r="L37" s="30"/>
      <c r="M37" s="30"/>
      <c r="N37" s="30"/>
      <c r="O37" s="30"/>
      <c r="P37" s="30"/>
      <c r="Q37" s="33"/>
    </row>
    <row r="38" spans="1:21" s="25" customFormat="1" ht="41.4" customHeight="1">
      <c r="F38" s="245" t="s">
        <v>16</v>
      </c>
      <c r="G38" s="246"/>
      <c r="H38" s="15" t="s">
        <v>5</v>
      </c>
      <c r="I38" s="15" t="s">
        <v>7</v>
      </c>
      <c r="J38" s="15" t="s">
        <v>8</v>
      </c>
      <c r="K38" s="15" t="s">
        <v>9</v>
      </c>
      <c r="L38" s="15" t="s">
        <v>10</v>
      </c>
      <c r="M38" s="15" t="s">
        <v>11</v>
      </c>
      <c r="N38" s="15" t="s">
        <v>87</v>
      </c>
      <c r="Q38" s="39"/>
    </row>
    <row r="39" spans="1:21" s="25" customFormat="1" ht="6" customHeight="1">
      <c r="A39" s="40"/>
      <c r="B39" s="41"/>
      <c r="C39" s="41"/>
      <c r="D39" s="42"/>
      <c r="G39" s="42"/>
      <c r="H39" s="28"/>
      <c r="Q39" s="39"/>
    </row>
    <row r="40" spans="1:21" s="28" customFormat="1" ht="27.6" customHeight="1">
      <c r="F40" s="247" t="s">
        <v>106</v>
      </c>
      <c r="G40" s="248"/>
      <c r="H40" s="92">
        <f>SUMIF($Q$16:$Q$32,$F40,F$16:F$32)</f>
        <v>0</v>
      </c>
      <c r="I40" s="92">
        <f>SUMIF($Q$16:$Q$32,$F40,H$16:H$32)</f>
        <v>0</v>
      </c>
      <c r="J40" s="92">
        <f t="shared" ref="J40:K43" si="7">SUMIF($Q$16:$Q$32,$F40,K$16:K$32)</f>
        <v>0</v>
      </c>
      <c r="K40" s="92">
        <f t="shared" si="7"/>
        <v>0</v>
      </c>
      <c r="L40" s="92">
        <f t="shared" ref="L40:M43" si="8">SUMIF($Q$16:$Q$32,$F40,O$16:O$32)</f>
        <v>0</v>
      </c>
      <c r="M40" s="92">
        <f t="shared" si="8"/>
        <v>0</v>
      </c>
      <c r="N40" s="92">
        <f>SUMIF($Q$16:$Q$32,$F40,R$16:R$32)</f>
        <v>0</v>
      </c>
      <c r="Q40" s="33"/>
      <c r="R40" s="30"/>
    </row>
    <row r="41" spans="1:21" s="28" customFormat="1" ht="22.5" customHeight="1">
      <c r="F41" s="247" t="s">
        <v>107</v>
      </c>
      <c r="G41" s="248"/>
      <c r="H41" s="92">
        <f>SUMIF($Q$16:$Q$32,$F41,F$16:F$32)</f>
        <v>0</v>
      </c>
      <c r="I41" s="92">
        <f>SUMIF($Q$16:$Q$32,$F41,H$16:H$32)</f>
        <v>0</v>
      </c>
      <c r="J41" s="92">
        <f t="shared" si="7"/>
        <v>0</v>
      </c>
      <c r="K41" s="92">
        <f t="shared" si="7"/>
        <v>0</v>
      </c>
      <c r="L41" s="92">
        <f t="shared" si="8"/>
        <v>0</v>
      </c>
      <c r="M41" s="92">
        <f t="shared" si="8"/>
        <v>0</v>
      </c>
      <c r="N41" s="92">
        <f>SUMIF($Q$16:$Q$32,$F41,R$16:R$32)</f>
        <v>0</v>
      </c>
      <c r="Q41" s="33"/>
      <c r="R41" s="30"/>
    </row>
    <row r="42" spans="1:21" s="28" customFormat="1" ht="19.2" customHeight="1">
      <c r="F42" s="247" t="s">
        <v>23</v>
      </c>
      <c r="G42" s="248"/>
      <c r="H42" s="92">
        <f>SUMIF($Q$16:$Q$32,$F42,F$16:F$32)</f>
        <v>0</v>
      </c>
      <c r="I42" s="92">
        <f>SUMIF($Q$16:$Q$32,$F42,H$16:H$32)</f>
        <v>0</v>
      </c>
      <c r="J42" s="92">
        <f t="shared" si="7"/>
        <v>0</v>
      </c>
      <c r="K42" s="92">
        <f t="shared" si="7"/>
        <v>0</v>
      </c>
      <c r="L42" s="92">
        <f t="shared" si="8"/>
        <v>0</v>
      </c>
      <c r="M42" s="92">
        <f t="shared" si="8"/>
        <v>0</v>
      </c>
      <c r="N42" s="92">
        <f>SUMIF($Q$16:$Q$32,$F42,R$16:R$32)</f>
        <v>0</v>
      </c>
      <c r="Q42" s="33"/>
      <c r="R42" s="30"/>
    </row>
    <row r="43" spans="1:21" s="28" customFormat="1" ht="16.95" customHeight="1">
      <c r="F43" s="249" t="s">
        <v>46</v>
      </c>
      <c r="G43" s="250"/>
      <c r="H43" s="92">
        <f>SUMIF($Q$16:$Q$32,$F43,F$16:F$32)</f>
        <v>0</v>
      </c>
      <c r="I43" s="92">
        <f>SUMIF($Q$16:$Q$32,$F43,H$16:H$32)</f>
        <v>0</v>
      </c>
      <c r="J43" s="92">
        <f t="shared" si="7"/>
        <v>0</v>
      </c>
      <c r="K43" s="92">
        <f t="shared" si="7"/>
        <v>0</v>
      </c>
      <c r="L43" s="92">
        <f t="shared" si="8"/>
        <v>0</v>
      </c>
      <c r="M43" s="92">
        <f t="shared" si="8"/>
        <v>0</v>
      </c>
      <c r="N43" s="92">
        <f>SUMIF($Q$16:$Q$32,$F43,R$16:R$32)</f>
        <v>0</v>
      </c>
      <c r="P43" s="251"/>
      <c r="Q43" s="251"/>
      <c r="R43" s="251"/>
      <c r="S43" s="251"/>
    </row>
    <row r="44" spans="1:21" s="28" customFormat="1" ht="6" customHeight="1">
      <c r="H44" s="43"/>
      <c r="I44" s="43"/>
      <c r="J44" s="43"/>
      <c r="K44" s="43"/>
      <c r="L44" s="43"/>
      <c r="M44" s="43"/>
      <c r="N44" s="43"/>
      <c r="P44" s="251"/>
      <c r="Q44" s="251"/>
      <c r="R44" s="251"/>
      <c r="S44" s="251"/>
    </row>
    <row r="45" spans="1:21" s="28" customFormat="1" ht="10.199999999999999">
      <c r="H45" s="21">
        <f t="shared" ref="H45:N45" si="9">SUM(H40:H43)</f>
        <v>0</v>
      </c>
      <c r="I45" s="21">
        <f t="shared" si="9"/>
        <v>0</v>
      </c>
      <c r="J45" s="21">
        <f t="shared" si="9"/>
        <v>0</v>
      </c>
      <c r="K45" s="21">
        <f t="shared" si="9"/>
        <v>0</v>
      </c>
      <c r="L45" s="21">
        <f t="shared" si="9"/>
        <v>0</v>
      </c>
      <c r="M45" s="21">
        <f t="shared" si="9"/>
        <v>0</v>
      </c>
      <c r="N45" s="21">
        <f t="shared" si="9"/>
        <v>0</v>
      </c>
    </row>
    <row r="46" spans="1:21" s="28" customFormat="1" ht="30" customHeight="1">
      <c r="F46" s="30"/>
      <c r="G46" s="30"/>
      <c r="H46" s="30"/>
      <c r="K46" s="30"/>
      <c r="L46" s="30"/>
      <c r="M46" s="30"/>
      <c r="N46" s="30"/>
      <c r="O46" s="30"/>
      <c r="P46" s="30"/>
      <c r="Q46" s="33"/>
    </row>
    <row r="48" spans="1:21">
      <c r="A48" s="179" t="s">
        <v>88</v>
      </c>
      <c r="B48" s="179"/>
      <c r="C48" s="179"/>
      <c r="D48" s="179"/>
      <c r="E48" s="179"/>
      <c r="F48" s="179"/>
      <c r="G48" s="179"/>
      <c r="H48" s="179"/>
      <c r="I48" s="179"/>
      <c r="J48" s="179"/>
      <c r="K48" s="179"/>
      <c r="L48" s="179"/>
      <c r="M48" s="179"/>
      <c r="N48" s="180"/>
      <c r="O48" s="181"/>
      <c r="P48" s="181"/>
      <c r="Q48" s="181"/>
    </row>
    <row r="49" spans="1:17">
      <c r="A49" s="182"/>
      <c r="B49" s="181"/>
      <c r="C49" s="181"/>
      <c r="D49" s="183"/>
      <c r="E49" s="184"/>
      <c r="F49" s="184"/>
      <c r="G49" s="181"/>
      <c r="H49" s="185"/>
      <c r="I49" s="185"/>
      <c r="J49" s="185"/>
      <c r="K49" s="184"/>
      <c r="L49" s="186"/>
      <c r="M49" s="186"/>
      <c r="N49" s="180"/>
      <c r="O49" s="181"/>
      <c r="P49" s="181"/>
      <c r="Q49" s="181"/>
    </row>
    <row r="50" spans="1:17" ht="27" customHeight="1">
      <c r="A50" s="168"/>
      <c r="B50" s="252" t="s">
        <v>89</v>
      </c>
      <c r="C50" s="253"/>
      <c r="D50" s="168" t="s">
        <v>90</v>
      </c>
      <c r="E50" s="168" t="s">
        <v>91</v>
      </c>
      <c r="F50" s="168" t="s">
        <v>92</v>
      </c>
      <c r="G50" s="256" t="s">
        <v>93</v>
      </c>
      <c r="H50" s="257"/>
      <c r="I50" s="258" t="s">
        <v>94</v>
      </c>
      <c r="J50" s="187"/>
      <c r="K50" s="184"/>
      <c r="L50" s="186"/>
      <c r="M50" s="186"/>
      <c r="N50" s="180"/>
      <c r="O50" s="181"/>
      <c r="P50" s="181"/>
      <c r="Q50" s="188"/>
    </row>
    <row r="51" spans="1:17">
      <c r="A51" s="212">
        <v>1</v>
      </c>
      <c r="B51" s="254"/>
      <c r="C51" s="255"/>
      <c r="D51" s="211"/>
      <c r="E51" s="189"/>
      <c r="F51" s="189"/>
      <c r="G51" s="261"/>
      <c r="H51" s="262"/>
      <c r="I51" s="259"/>
      <c r="J51" s="187"/>
      <c r="K51" s="184"/>
      <c r="L51" s="186"/>
      <c r="M51" s="186"/>
      <c r="N51" s="180"/>
      <c r="O51" s="181"/>
      <c r="P51" s="181"/>
      <c r="Q51" s="181"/>
    </row>
    <row r="52" spans="1:17">
      <c r="A52" s="212">
        <v>2</v>
      </c>
      <c r="B52" s="254"/>
      <c r="C52" s="255"/>
      <c r="D52" s="211"/>
      <c r="E52" s="189"/>
      <c r="F52" s="189"/>
      <c r="G52" s="261"/>
      <c r="H52" s="262"/>
      <c r="I52" s="259"/>
      <c r="J52" s="187"/>
      <c r="K52" s="184"/>
      <c r="L52" s="186"/>
      <c r="M52" s="186"/>
      <c r="N52" s="180"/>
      <c r="O52" s="181"/>
      <c r="P52" s="181"/>
      <c r="Q52" s="181"/>
    </row>
    <row r="53" spans="1:17">
      <c r="A53" s="212">
        <v>3</v>
      </c>
      <c r="B53" s="254"/>
      <c r="C53" s="255"/>
      <c r="D53" s="211"/>
      <c r="E53" s="189"/>
      <c r="F53" s="189"/>
      <c r="G53" s="261"/>
      <c r="H53" s="262"/>
      <c r="I53" s="260"/>
      <c r="J53" s="187"/>
      <c r="K53" s="184"/>
      <c r="L53" s="186"/>
      <c r="M53" s="186"/>
      <c r="N53" s="180"/>
      <c r="O53" s="181"/>
      <c r="P53" s="181"/>
      <c r="Q53" s="181"/>
    </row>
    <row r="54" spans="1:17">
      <c r="A54" s="190"/>
      <c r="B54" s="191"/>
      <c r="C54" s="191"/>
      <c r="D54" s="192"/>
      <c r="E54" s="193"/>
      <c r="F54" s="193"/>
      <c r="G54" s="191"/>
      <c r="H54" s="194"/>
      <c r="I54" s="185"/>
      <c r="J54" s="185"/>
      <c r="K54" s="184"/>
      <c r="L54" s="186"/>
      <c r="M54" s="186"/>
      <c r="N54" s="180"/>
      <c r="O54" s="181"/>
      <c r="P54" s="181"/>
      <c r="Q54" s="181"/>
    </row>
    <row r="55" spans="1:17">
      <c r="A55" s="190"/>
      <c r="B55" s="191"/>
      <c r="C55" s="191"/>
      <c r="D55" s="192"/>
      <c r="E55" s="193"/>
      <c r="F55" s="193"/>
      <c r="G55" s="191"/>
      <c r="H55" s="194"/>
      <c r="I55" s="185"/>
      <c r="J55" s="185"/>
      <c r="K55" s="184"/>
      <c r="L55" s="186"/>
      <c r="M55" s="186"/>
      <c r="N55" s="180"/>
      <c r="O55" s="181"/>
      <c r="P55" s="181"/>
      <c r="Q55" s="181"/>
    </row>
    <row r="56" spans="1:17">
      <c r="A56" s="190"/>
      <c r="B56" s="191"/>
      <c r="C56" s="191"/>
      <c r="D56" s="192"/>
      <c r="E56" s="193"/>
      <c r="F56" s="193"/>
      <c r="G56" s="191"/>
      <c r="H56" s="194"/>
      <c r="I56" s="185"/>
      <c r="J56" s="185"/>
      <c r="K56" s="184"/>
      <c r="L56" s="186"/>
      <c r="M56" s="186"/>
      <c r="N56" s="180"/>
      <c r="O56" s="181"/>
      <c r="P56" s="181"/>
      <c r="Q56" s="181"/>
    </row>
    <row r="57" spans="1:17">
      <c r="A57" s="190"/>
      <c r="B57" s="191"/>
      <c r="C57" s="191"/>
      <c r="D57" s="192"/>
      <c r="E57" s="193"/>
      <c r="F57" s="193"/>
      <c r="G57" s="191"/>
      <c r="H57" s="194"/>
      <c r="I57" s="185"/>
      <c r="J57" s="185"/>
      <c r="K57" s="184"/>
      <c r="L57" s="186"/>
      <c r="M57" s="186"/>
      <c r="N57" s="180"/>
      <c r="O57" s="181"/>
      <c r="P57" s="181"/>
      <c r="Q57" s="181"/>
    </row>
    <row r="58" spans="1:17">
      <c r="A58" s="244"/>
      <c r="B58" s="244"/>
      <c r="C58" s="244"/>
      <c r="D58" s="244"/>
      <c r="E58" s="244"/>
      <c r="F58" s="244"/>
      <c r="G58" s="244"/>
      <c r="H58" s="244"/>
      <c r="I58" s="244"/>
      <c r="J58" s="244"/>
      <c r="K58" s="244"/>
      <c r="L58" s="244"/>
      <c r="M58" s="244"/>
      <c r="N58" s="244"/>
      <c r="O58" s="244"/>
      <c r="P58" s="244"/>
      <c r="Q58" s="244"/>
    </row>
    <row r="59" spans="1:17" customFormat="1" ht="13.5" customHeight="1">
      <c r="A59" s="28"/>
      <c r="B59" s="28"/>
      <c r="C59" s="28"/>
      <c r="D59" s="28"/>
      <c r="E59" s="28"/>
      <c r="F59" s="30"/>
      <c r="G59" s="30"/>
      <c r="H59" s="30"/>
      <c r="I59" s="28"/>
      <c r="J59" s="28"/>
      <c r="K59" s="30"/>
      <c r="L59" s="30"/>
      <c r="M59" s="30"/>
      <c r="N59" s="30"/>
      <c r="O59" s="30"/>
      <c r="P59" s="30"/>
      <c r="Q59" s="33"/>
    </row>
    <row r="60" spans="1:17" customFormat="1">
      <c r="A60" s="181"/>
      <c r="B60" s="181"/>
      <c r="C60" s="181"/>
      <c r="D60" s="183"/>
      <c r="E60" s="184"/>
      <c r="F60" s="184"/>
      <c r="G60" s="181"/>
      <c r="H60" s="35"/>
      <c r="I60" s="25"/>
      <c r="J60" s="25"/>
      <c r="K60" s="25"/>
      <c r="L60" s="25"/>
      <c r="M60" s="25"/>
      <c r="N60" s="25"/>
      <c r="O60" s="181"/>
      <c r="P60" s="181"/>
      <c r="Q60" s="181"/>
    </row>
    <row r="61" spans="1:17">
      <c r="A61" s="195"/>
      <c r="B61" s="195"/>
      <c r="C61" s="195"/>
      <c r="D61" s="195"/>
      <c r="E61" s="195"/>
      <c r="F61" s="195"/>
      <c r="G61" s="195"/>
      <c r="H61" s="195"/>
      <c r="I61" s="25"/>
      <c r="J61" s="25"/>
      <c r="K61" s="25"/>
      <c r="L61" s="25"/>
      <c r="M61" s="25"/>
      <c r="N61" s="25"/>
      <c r="O61" s="181"/>
      <c r="P61" s="181"/>
      <c r="Q61" s="181"/>
    </row>
    <row r="63" spans="1:17">
      <c r="I63" s="25"/>
    </row>
    <row r="64" spans="1:17" s="25" customFormat="1">
      <c r="L64" s="196" t="s">
        <v>109</v>
      </c>
      <c r="M64" s="197"/>
      <c r="N64" s="197"/>
      <c r="O64" s="183"/>
      <c r="P64" s="184"/>
      <c r="Q64" s="198"/>
    </row>
    <row r="65" spans="1:18" s="25" customFormat="1">
      <c r="R65" s="199"/>
    </row>
    <row r="66" spans="1:18" s="25" customFormat="1" ht="10.199999999999999">
      <c r="A66" s="200"/>
      <c r="Q66" s="39"/>
    </row>
    <row r="67" spans="1:18" s="25" customFormat="1" ht="10.199999999999999">
      <c r="Q67" s="39"/>
    </row>
    <row r="68" spans="1:18" s="25" customFormat="1" ht="10.199999999999999">
      <c r="Q68" s="39"/>
    </row>
    <row r="69" spans="1:18" s="25" customFormat="1" ht="10.199999999999999">
      <c r="Q69" s="39"/>
    </row>
    <row r="70" spans="1:18" s="25" customFormat="1" ht="10.199999999999999">
      <c r="Q70" s="39"/>
    </row>
    <row r="71" spans="1:18" s="25" customFormat="1" ht="10.199999999999999">
      <c r="Q71" s="39"/>
    </row>
    <row r="72" spans="1:18" s="25" customFormat="1" ht="10.199999999999999">
      <c r="Q72" s="39"/>
    </row>
    <row r="73" spans="1:18" s="25" customFormat="1" ht="10.199999999999999">
      <c r="Q73" s="39"/>
    </row>
    <row r="74" spans="1:18" s="25" customFormat="1" ht="10.199999999999999">
      <c r="Q74" s="39"/>
    </row>
    <row r="75" spans="1:18" s="25" customFormat="1" ht="10.199999999999999">
      <c r="Q75" s="39"/>
    </row>
    <row r="76" spans="1:18" s="25" customFormat="1" ht="10.199999999999999">
      <c r="Q76" s="39"/>
    </row>
    <row r="77" spans="1:18" s="25" customFormat="1" ht="10.199999999999999">
      <c r="Q77" s="39"/>
    </row>
    <row r="78" spans="1:18" s="25" customFormat="1" ht="10.199999999999999">
      <c r="Q78" s="39"/>
    </row>
    <row r="79" spans="1:18" s="25" customFormat="1" ht="10.199999999999999">
      <c r="Q79" s="39"/>
    </row>
    <row r="80" spans="1:18" s="25" customFormat="1" ht="10.199999999999999">
      <c r="Q80" s="39"/>
    </row>
    <row r="81" spans="17:17" s="25" customFormat="1" ht="10.199999999999999">
      <c r="Q81" s="39"/>
    </row>
    <row r="82" spans="17:17" s="25" customFormat="1" ht="10.199999999999999">
      <c r="Q82" s="39"/>
    </row>
    <row r="83" spans="17:17" s="25" customFormat="1" ht="10.199999999999999">
      <c r="Q83" s="39"/>
    </row>
    <row r="84" spans="17:17" s="25" customFormat="1" ht="10.199999999999999">
      <c r="Q84" s="39"/>
    </row>
    <row r="85" spans="17:17" s="25" customFormat="1" ht="10.199999999999999">
      <c r="Q85" s="39"/>
    </row>
    <row r="86" spans="17:17" s="25" customFormat="1" ht="10.199999999999999">
      <c r="Q86" s="39"/>
    </row>
    <row r="87" spans="17:17" s="25" customFormat="1" ht="10.199999999999999">
      <c r="Q87" s="39"/>
    </row>
    <row r="88" spans="17:17" s="25" customFormat="1" ht="10.199999999999999">
      <c r="Q88" s="39"/>
    </row>
    <row r="89" spans="17:17" s="25" customFormat="1" ht="10.199999999999999">
      <c r="Q89" s="39"/>
    </row>
    <row r="90" spans="17:17" s="25" customFormat="1" ht="10.199999999999999">
      <c r="Q90" s="39"/>
    </row>
    <row r="91" spans="17:17" s="25" customFormat="1" ht="10.199999999999999">
      <c r="Q91" s="39"/>
    </row>
    <row r="92" spans="17:17" s="25" customFormat="1" ht="10.199999999999999">
      <c r="Q92" s="39"/>
    </row>
    <row r="93" spans="17:17" s="25" customFormat="1" ht="10.199999999999999">
      <c r="Q93" s="39"/>
    </row>
    <row r="94" spans="17:17" s="25" customFormat="1" ht="10.199999999999999">
      <c r="Q94" s="39"/>
    </row>
    <row r="95" spans="17:17" s="25" customFormat="1" ht="10.199999999999999">
      <c r="Q95" s="39"/>
    </row>
    <row r="96" spans="17:17" s="25" customFormat="1" ht="10.199999999999999">
      <c r="Q96" s="39"/>
    </row>
    <row r="97" spans="17:17" s="25" customFormat="1" ht="10.199999999999999">
      <c r="Q97" s="39"/>
    </row>
    <row r="98" spans="17:17" s="25" customFormat="1" ht="10.199999999999999">
      <c r="Q98" s="39"/>
    </row>
    <row r="99" spans="17:17" s="25" customFormat="1" ht="10.199999999999999">
      <c r="Q99" s="39"/>
    </row>
    <row r="100" spans="17:17" s="25" customFormat="1" ht="10.199999999999999">
      <c r="Q100" s="39"/>
    </row>
    <row r="101" spans="17:17" s="25" customFormat="1" ht="10.199999999999999">
      <c r="Q101" s="39"/>
    </row>
    <row r="102" spans="17:17" s="25" customFormat="1" ht="10.199999999999999">
      <c r="Q102" s="39"/>
    </row>
    <row r="103" spans="17:17" s="25" customFormat="1" ht="10.199999999999999">
      <c r="Q103" s="39"/>
    </row>
    <row r="104" spans="17:17" s="25" customFormat="1" ht="10.199999999999999">
      <c r="Q104" s="39"/>
    </row>
    <row r="105" spans="17:17" s="25" customFormat="1" ht="10.199999999999999">
      <c r="Q105" s="39"/>
    </row>
    <row r="106" spans="17:17" s="25" customFormat="1" ht="10.199999999999999">
      <c r="Q106" s="39"/>
    </row>
    <row r="107" spans="17:17" s="25" customFormat="1" ht="10.199999999999999">
      <c r="Q107" s="39"/>
    </row>
    <row r="108" spans="17:17" s="25" customFormat="1" ht="10.199999999999999">
      <c r="Q108" s="39"/>
    </row>
    <row r="109" spans="17:17" s="25" customFormat="1" ht="10.199999999999999">
      <c r="Q109" s="39"/>
    </row>
    <row r="110" spans="17:17" s="25" customFormat="1" ht="10.199999999999999">
      <c r="Q110" s="39"/>
    </row>
    <row r="111" spans="17:17" s="25" customFormat="1" ht="10.199999999999999">
      <c r="Q111" s="39"/>
    </row>
    <row r="112" spans="17:17" s="25" customFormat="1" ht="10.199999999999999">
      <c r="Q112" s="39"/>
    </row>
    <row r="113" spans="17:17" s="25" customFormat="1" ht="10.199999999999999">
      <c r="Q113" s="39"/>
    </row>
    <row r="114" spans="17:17" s="25" customFormat="1" ht="10.199999999999999">
      <c r="Q114" s="39"/>
    </row>
    <row r="115" spans="17:17" s="25" customFormat="1" ht="10.199999999999999">
      <c r="Q115" s="39"/>
    </row>
    <row r="116" spans="17:17" s="25" customFormat="1" ht="10.199999999999999">
      <c r="Q116" s="39"/>
    </row>
    <row r="117" spans="17:17" s="25" customFormat="1" ht="10.199999999999999">
      <c r="Q117" s="39"/>
    </row>
    <row r="118" spans="17:17" s="25" customFormat="1" ht="10.199999999999999">
      <c r="Q118" s="39"/>
    </row>
    <row r="119" spans="17:17" s="25" customFormat="1" ht="10.199999999999999">
      <c r="Q119" s="39"/>
    </row>
    <row r="120" spans="17:17" s="25" customFormat="1" ht="10.199999999999999">
      <c r="Q120" s="39"/>
    </row>
    <row r="121" spans="17:17" s="25" customFormat="1" ht="10.199999999999999">
      <c r="Q121" s="39"/>
    </row>
    <row r="122" spans="17:17" s="25" customFormat="1" ht="10.199999999999999">
      <c r="Q122" s="39"/>
    </row>
    <row r="123" spans="17:17" s="25" customFormat="1" ht="10.199999999999999">
      <c r="Q123" s="39"/>
    </row>
    <row r="124" spans="17:17" s="25" customFormat="1" ht="10.199999999999999">
      <c r="Q124" s="39"/>
    </row>
    <row r="125" spans="17:17" s="25" customFormat="1" ht="10.199999999999999">
      <c r="Q125" s="39"/>
    </row>
    <row r="126" spans="17:17" s="25" customFormat="1" ht="10.199999999999999">
      <c r="Q126" s="39"/>
    </row>
    <row r="127" spans="17:17" s="25" customFormat="1" ht="10.199999999999999">
      <c r="Q127" s="39"/>
    </row>
    <row r="128" spans="17:17" s="25" customFormat="1" ht="10.199999999999999">
      <c r="Q128" s="39"/>
    </row>
    <row r="129" spans="17:17" s="25" customFormat="1" ht="10.199999999999999">
      <c r="Q129" s="39"/>
    </row>
    <row r="130" spans="17:17" s="25" customFormat="1" ht="10.199999999999999">
      <c r="Q130" s="39"/>
    </row>
    <row r="131" spans="17:17" s="25" customFormat="1" ht="10.199999999999999">
      <c r="Q131" s="39"/>
    </row>
    <row r="132" spans="17:17" s="25" customFormat="1" ht="10.199999999999999">
      <c r="Q132" s="39"/>
    </row>
    <row r="133" spans="17:17" s="25" customFormat="1" ht="10.199999999999999">
      <c r="Q133" s="39"/>
    </row>
    <row r="134" spans="17:17" s="25" customFormat="1" ht="10.199999999999999">
      <c r="Q134" s="39"/>
    </row>
    <row r="135" spans="17:17" s="25" customFormat="1" ht="10.199999999999999">
      <c r="Q135" s="39"/>
    </row>
    <row r="136" spans="17:17" s="25" customFormat="1" ht="10.199999999999999">
      <c r="Q136" s="39"/>
    </row>
    <row r="137" spans="17:17" s="25" customFormat="1" ht="10.199999999999999">
      <c r="Q137" s="39"/>
    </row>
    <row r="138" spans="17:17" s="25" customFormat="1" ht="10.199999999999999">
      <c r="Q138" s="39"/>
    </row>
    <row r="139" spans="17:17" s="25" customFormat="1" ht="10.199999999999999">
      <c r="Q139" s="39"/>
    </row>
    <row r="140" spans="17:17" s="25" customFormat="1" ht="10.199999999999999">
      <c r="Q140" s="39"/>
    </row>
    <row r="141" spans="17:17" s="25" customFormat="1" ht="10.199999999999999">
      <c r="Q141" s="39"/>
    </row>
    <row r="142" spans="17:17" s="25" customFormat="1" ht="10.199999999999999">
      <c r="Q142" s="39"/>
    </row>
    <row r="143" spans="17:17" s="25" customFormat="1" ht="10.199999999999999">
      <c r="Q143" s="39"/>
    </row>
    <row r="144" spans="17:17" s="25" customFormat="1" ht="10.199999999999999">
      <c r="Q144" s="39"/>
    </row>
    <row r="145" spans="17:17" s="25" customFormat="1" ht="10.199999999999999">
      <c r="Q145" s="39"/>
    </row>
    <row r="146" spans="17:17" s="25" customFormat="1" ht="10.199999999999999">
      <c r="Q146" s="39"/>
    </row>
    <row r="147" spans="17:17" s="25" customFormat="1" ht="10.199999999999999">
      <c r="Q147" s="39"/>
    </row>
    <row r="148" spans="17:17" s="25" customFormat="1" ht="10.199999999999999">
      <c r="Q148" s="39"/>
    </row>
    <row r="149" spans="17:17" s="25" customFormat="1" ht="10.199999999999999">
      <c r="Q149" s="39"/>
    </row>
    <row r="150" spans="17:17" s="25" customFormat="1" ht="10.199999999999999">
      <c r="Q150" s="39"/>
    </row>
    <row r="151" spans="17:17" s="25" customFormat="1" ht="10.199999999999999">
      <c r="Q151" s="39"/>
    </row>
    <row r="152" spans="17:17" s="25" customFormat="1" ht="10.199999999999999">
      <c r="Q152" s="39"/>
    </row>
    <row r="153" spans="17:17" s="25" customFormat="1" ht="10.199999999999999">
      <c r="Q153" s="39"/>
    </row>
    <row r="154" spans="17:17" s="25" customFormat="1" ht="10.199999999999999">
      <c r="Q154" s="39"/>
    </row>
    <row r="155" spans="17:17" s="25" customFormat="1" ht="10.199999999999999">
      <c r="Q155" s="39"/>
    </row>
    <row r="156" spans="17:17" s="25" customFormat="1" ht="10.199999999999999">
      <c r="Q156" s="39"/>
    </row>
    <row r="157" spans="17:17" s="25" customFormat="1" ht="10.199999999999999">
      <c r="Q157" s="39"/>
    </row>
    <row r="158" spans="17:17" s="25" customFormat="1" ht="10.199999999999999">
      <c r="Q158" s="39"/>
    </row>
    <row r="159" spans="17:17" s="25" customFormat="1" ht="10.199999999999999">
      <c r="Q159" s="39"/>
    </row>
    <row r="160" spans="17:17" s="25" customFormat="1" ht="10.199999999999999">
      <c r="Q160" s="39"/>
    </row>
    <row r="161" spans="1:17" s="25" customFormat="1" ht="10.199999999999999">
      <c r="Q161" s="39"/>
    </row>
    <row r="162" spans="1:17" s="25" customFormat="1" ht="10.199999999999999">
      <c r="Q162" s="39"/>
    </row>
    <row r="163" spans="1:17" s="25" customFormat="1" ht="10.199999999999999">
      <c r="Q163" s="39"/>
    </row>
    <row r="164" spans="1:17" s="25" customFormat="1" ht="10.199999999999999">
      <c r="Q164" s="39"/>
    </row>
    <row r="165" spans="1:17" s="25" customFormat="1" ht="10.199999999999999">
      <c r="Q165" s="39"/>
    </row>
    <row r="166" spans="1:17" s="25" customFormat="1" ht="10.199999999999999">
      <c r="Q166" s="39"/>
    </row>
    <row r="167" spans="1:17" s="25" customFormat="1" ht="10.199999999999999">
      <c r="Q167" s="39"/>
    </row>
    <row r="168" spans="1:17">
      <c r="A168" s="25"/>
      <c r="B168" s="25"/>
      <c r="C168" s="25"/>
      <c r="D168" s="25"/>
      <c r="F168" s="25"/>
      <c r="G168" s="25"/>
      <c r="H168" s="25"/>
      <c r="I168" s="25"/>
      <c r="J168" s="25"/>
      <c r="K168" s="25"/>
      <c r="L168" s="25"/>
      <c r="M168" s="25"/>
      <c r="N168" s="25"/>
      <c r="O168" s="25"/>
      <c r="P168" s="25"/>
    </row>
    <row r="169" spans="1:17">
      <c r="A169" s="25"/>
      <c r="B169" s="25"/>
      <c r="C169" s="25"/>
      <c r="D169" s="25"/>
      <c r="F169" s="25"/>
      <c r="G169" s="25"/>
      <c r="H169" s="25"/>
      <c r="I169" s="25"/>
      <c r="J169" s="25"/>
      <c r="K169" s="25"/>
      <c r="L169" s="25"/>
      <c r="M169" s="25"/>
      <c r="N169" s="25"/>
      <c r="O169" s="25"/>
      <c r="P169" s="25"/>
    </row>
    <row r="170" spans="1:17">
      <c r="A170" s="25"/>
      <c r="B170" s="25"/>
      <c r="C170" s="25"/>
      <c r="D170" s="25"/>
      <c r="F170" s="25"/>
      <c r="G170" s="25"/>
      <c r="H170" s="25"/>
      <c r="I170" s="25"/>
      <c r="J170" s="25"/>
      <c r="K170" s="25"/>
      <c r="L170" s="25"/>
      <c r="M170" s="25"/>
      <c r="N170" s="25"/>
      <c r="O170" s="25"/>
      <c r="P170" s="25"/>
    </row>
    <row r="171" spans="1:17">
      <c r="A171" s="25"/>
      <c r="B171" s="25"/>
      <c r="C171" s="25"/>
      <c r="D171" s="25"/>
      <c r="F171" s="25"/>
      <c r="G171" s="25"/>
      <c r="H171" s="25"/>
      <c r="I171" s="25"/>
      <c r="J171" s="25"/>
      <c r="K171" s="25"/>
      <c r="L171" s="25"/>
      <c r="M171" s="25"/>
      <c r="N171" s="25"/>
      <c r="O171" s="25"/>
      <c r="P171" s="25"/>
    </row>
    <row r="172" spans="1:17">
      <c r="A172" s="25"/>
      <c r="B172" s="25"/>
      <c r="C172" s="25"/>
      <c r="D172" s="25"/>
      <c r="G172" s="25"/>
      <c r="H172" s="25"/>
      <c r="I172" s="25"/>
      <c r="J172" s="25"/>
      <c r="K172" s="25"/>
      <c r="L172" s="25"/>
      <c r="M172" s="25"/>
      <c r="N172" s="25"/>
      <c r="P172" s="25"/>
    </row>
    <row r="173" spans="1:17">
      <c r="A173" s="25"/>
      <c r="B173" s="25"/>
      <c r="C173" s="25"/>
      <c r="D173" s="25"/>
    </row>
    <row r="174" spans="1:17">
      <c r="A174" s="25"/>
      <c r="B174" s="25"/>
      <c r="C174" s="25"/>
      <c r="D174" s="25"/>
    </row>
    <row r="175" spans="1:17">
      <c r="A175" s="25"/>
      <c r="B175" s="25"/>
      <c r="C175" s="25"/>
      <c r="D175" s="25"/>
    </row>
    <row r="176" spans="1:17">
      <c r="A176" s="25"/>
      <c r="B176" s="25"/>
      <c r="C176" s="25"/>
      <c r="D176" s="25"/>
    </row>
    <row r="177" spans="1:4">
      <c r="A177" s="25"/>
      <c r="B177" s="25"/>
      <c r="C177" s="25"/>
      <c r="D177" s="25"/>
    </row>
    <row r="178" spans="1:4">
      <c r="A178" s="25"/>
      <c r="B178" s="25"/>
      <c r="C178" s="25"/>
      <c r="D178" s="25"/>
    </row>
    <row r="179" spans="1:4">
      <c r="A179" s="25"/>
      <c r="B179" s="25"/>
      <c r="C179" s="25"/>
      <c r="D179" s="25"/>
    </row>
  </sheetData>
  <sheetProtection algorithmName="SHA-512" hashValue="8a4K1q+zZm0KUUqnD2fKcToD0Ol+1ixs9n7eMmnqKG+t7/+VGhXVVqrBAzEgOzwidLe9loLQWemB2Nyo9TDpLg==" saltValue="mogtsmk7rZvsL+k6bhm9ng==" spinCount="100000" sheet="1" objects="1" scenarios="1"/>
  <mergeCells count="37">
    <mergeCell ref="A9:E9"/>
    <mergeCell ref="W1:X1"/>
    <mergeCell ref="S3:X3"/>
    <mergeCell ref="S4:X4"/>
    <mergeCell ref="A5:E5"/>
    <mergeCell ref="S6:T6"/>
    <mergeCell ref="V6:X6"/>
    <mergeCell ref="A7:E7"/>
    <mergeCell ref="S7:T7"/>
    <mergeCell ref="V7:X7"/>
    <mergeCell ref="S8:T8"/>
    <mergeCell ref="V8:X8"/>
    <mergeCell ref="S10:T10"/>
    <mergeCell ref="V10:X10"/>
    <mergeCell ref="A11:E11"/>
    <mergeCell ref="A14:C14"/>
    <mergeCell ref="F14:H14"/>
    <mergeCell ref="I14:L14"/>
    <mergeCell ref="M14:N14"/>
    <mergeCell ref="O14:P14"/>
    <mergeCell ref="R14:U14"/>
    <mergeCell ref="A58:Q58"/>
    <mergeCell ref="F38:G38"/>
    <mergeCell ref="F40:G40"/>
    <mergeCell ref="F41:G41"/>
    <mergeCell ref="F42:G42"/>
    <mergeCell ref="F43:G43"/>
    <mergeCell ref="P43:S44"/>
    <mergeCell ref="B50:C50"/>
    <mergeCell ref="B51:C51"/>
    <mergeCell ref="B52:C52"/>
    <mergeCell ref="B53:C53"/>
    <mergeCell ref="G50:H50"/>
    <mergeCell ref="I50:I53"/>
    <mergeCell ref="G51:H51"/>
    <mergeCell ref="G52:H52"/>
    <mergeCell ref="G53:H53"/>
  </mergeCells>
  <conditionalFormatting sqref="H16:H32 L16:L32 O16:O32">
    <cfRule type="cellIs" dxfId="2" priority="3" operator="between">
      <formula>0.01</formula>
      <formula>149.99</formula>
    </cfRule>
  </conditionalFormatting>
  <conditionalFormatting sqref="L45 O34">
    <cfRule type="cellIs" dxfId="1" priority="2" operator="between">
      <formula>0.01</formula>
      <formula>19999.99</formula>
    </cfRule>
  </conditionalFormatting>
  <conditionalFormatting sqref="A16:A32 I16:I32">
    <cfRule type="expression" dxfId="0" priority="1">
      <formula>AND(A16&gt;0,OR(A16&lt;$N$5, A16&gt;$N$7))</formula>
    </cfRule>
  </conditionalFormatting>
  <dataValidations count="3">
    <dataValidation type="list" allowBlank="1" showInputMessage="1" showErrorMessage="1" sqref="C16:C32">
      <formula1>"x,"</formula1>
    </dataValidation>
    <dataValidation type="list" allowBlank="1" showInputMessage="1" showErrorMessage="1" sqref="N16:N32">
      <formula1>"ja,nein"</formula1>
    </dataValidation>
    <dataValidation type="list" operator="equal" allowBlank="1" showInputMessage="1" showErrorMessage="1" error="Nur Elemente der Auswahlliste zulässig !" sqref="Q16:Q32">
      <formula1>$F$40:$F$43</formula1>
    </dataValidation>
  </dataValidations>
  <pageMargins left="0.78740157480314965" right="0.78740157480314965" top="0.9055118110236221" bottom="0.78740157480314965" header="0.31496062992125984" footer="0.51181102362204722"/>
  <pageSetup paperSize="8" scale="77" orientation="landscape" r:id="rId1"/>
  <headerFooter alignWithMargins="0">
    <oddHeader>&amp;L&amp;G&amp;CBeiblatt 3 Abrechnungsformular&amp;R&amp;G</oddHeader>
    <oddFooter>&amp;LVersion 1.0
Stand: 27. November 2018&amp;CSeite &amp;P/&amp;N</oddFooter>
  </headerFooter>
  <drawing r:id="rId2"/>
  <legacyDrawing r:id="rId3"/>
  <legacyDrawingHF r:id="rId4"/>
  <controls>
    <mc:AlternateContent xmlns:mc="http://schemas.openxmlformats.org/markup-compatibility/2006">
      <mc:Choice Requires="x14">
        <control shapeId="18436" r:id="rId5" name="CheckBox1">
          <controlPr defaultSize="0" autoLine="0" autoPict="0" r:id="rId6">
            <anchor moveWithCells="1">
              <from>
                <xdr:col>8</xdr:col>
                <xdr:colOff>304800</xdr:colOff>
                <xdr:row>51</xdr:row>
                <xdr:rowOff>22860</xdr:rowOff>
              </from>
              <to>
                <xdr:col>8</xdr:col>
                <xdr:colOff>518160</xdr:colOff>
                <xdr:row>52</xdr:row>
                <xdr:rowOff>99060</xdr:rowOff>
              </to>
            </anchor>
          </controlPr>
        </control>
      </mc:Choice>
      <mc:Fallback>
        <control shapeId="18436" r:id="rId5" name="CheckBox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U36"/>
  <sheetViews>
    <sheetView showGridLines="0" zoomScale="75" zoomScaleNormal="75" zoomScaleSheetLayoutView="75" workbookViewId="0">
      <selection activeCell="B5" sqref="B5"/>
    </sheetView>
  </sheetViews>
  <sheetFormatPr baseColWidth="10" defaultColWidth="11.44140625" defaultRowHeight="13.2" outlineLevelCol="1"/>
  <cols>
    <col min="1" max="1" width="18.88671875" style="61" customWidth="1"/>
    <col min="2" max="2" width="10.77734375" style="61" customWidth="1"/>
    <col min="3" max="3" width="15" style="61" customWidth="1"/>
    <col min="4" max="4" width="14.33203125" style="61" customWidth="1"/>
    <col min="5" max="5" width="17.77734375" style="61" customWidth="1"/>
    <col min="6" max="6" width="9.77734375" style="61" customWidth="1"/>
    <col min="7" max="7" width="12.44140625" style="61" customWidth="1"/>
    <col min="8" max="8" width="18.109375" style="61" customWidth="1"/>
    <col min="9" max="9" width="6.88671875" style="61" customWidth="1"/>
    <col min="10" max="10" width="5.33203125" style="61" hidden="1" customWidth="1"/>
    <col min="11" max="14" width="6.88671875" style="61" customWidth="1"/>
    <col min="15" max="15" width="11.44140625" style="61" hidden="1" customWidth="1" outlineLevel="1"/>
    <col min="16" max="16" width="10.88671875" style="61" customWidth="1" collapsed="1"/>
    <col min="17" max="17" width="7.5546875" style="61" bestFit="1" customWidth="1"/>
    <col min="18" max="18" width="10.109375" style="62" customWidth="1"/>
    <col min="19" max="19" width="11.109375" style="61" customWidth="1"/>
    <col min="20" max="20" width="5.109375" style="95" customWidth="1"/>
    <col min="21" max="16384" width="11.44140625" style="61"/>
  </cols>
  <sheetData>
    <row r="2" spans="1:21" ht="22.5" customHeight="1">
      <c r="A2" s="216" t="s">
        <v>64</v>
      </c>
      <c r="B2" s="217">
        <f>'Beiblatt 2 Soll-Ist-Vergleich'!B8</f>
        <v>0</v>
      </c>
      <c r="C2" s="218"/>
      <c r="D2" s="218"/>
      <c r="E2" s="219"/>
      <c r="F2" s="55"/>
      <c r="G2" s="55"/>
      <c r="H2" s="55"/>
      <c r="I2" s="55"/>
      <c r="J2" s="55"/>
      <c r="K2" s="55"/>
      <c r="L2" s="55"/>
      <c r="M2" s="55"/>
      <c r="N2" s="55"/>
      <c r="O2" s="56"/>
      <c r="P2" s="56"/>
      <c r="Q2" s="57"/>
      <c r="R2" s="57"/>
      <c r="S2" s="94"/>
      <c r="U2" s="96"/>
    </row>
    <row r="3" spans="1:21" ht="22.5" customHeight="1">
      <c r="A3" s="54"/>
      <c r="B3" s="54"/>
      <c r="C3" s="54"/>
      <c r="D3" s="54"/>
      <c r="E3" s="54"/>
      <c r="F3" s="55"/>
      <c r="G3" s="55"/>
      <c r="H3" s="55"/>
      <c r="I3" s="55"/>
      <c r="J3" s="55"/>
      <c r="K3" s="55"/>
      <c r="L3" s="55"/>
      <c r="M3" s="55"/>
      <c r="N3" s="55"/>
      <c r="O3" s="56"/>
      <c r="P3" s="56"/>
      <c r="Q3" s="57"/>
      <c r="R3" s="57"/>
      <c r="S3" s="94"/>
      <c r="U3" s="96"/>
    </row>
    <row r="4" spans="1:21" s="110" customFormat="1" ht="75" customHeight="1">
      <c r="A4" s="97" t="s">
        <v>47</v>
      </c>
      <c r="B4" s="98" t="s">
        <v>48</v>
      </c>
      <c r="C4" s="99" t="s">
        <v>49</v>
      </c>
      <c r="D4" s="100" t="s">
        <v>50</v>
      </c>
      <c r="E4" s="101" t="s">
        <v>51</v>
      </c>
      <c r="F4" s="102" t="s">
        <v>52</v>
      </c>
      <c r="G4" s="100" t="s">
        <v>26</v>
      </c>
      <c r="H4" s="103" t="s">
        <v>53</v>
      </c>
      <c r="I4" s="104"/>
      <c r="J4" s="104"/>
      <c r="K4" s="104"/>
      <c r="L4" s="104"/>
      <c r="M4" s="104"/>
      <c r="N4" s="104"/>
      <c r="O4" s="105"/>
      <c r="P4" s="105"/>
      <c r="Q4" s="106"/>
      <c r="R4" s="106"/>
      <c r="S4" s="107"/>
      <c r="T4" s="108"/>
      <c r="U4" s="109"/>
    </row>
    <row r="5" spans="1:21" ht="22.5" customHeight="1">
      <c r="A5" s="63"/>
      <c r="B5" s="111"/>
      <c r="C5" s="112"/>
      <c r="D5" s="113"/>
      <c r="E5" s="58"/>
      <c r="F5" s="59"/>
      <c r="G5" s="60">
        <f>E5+((IF(F5=J$7,J$6,J$5))*E5)</f>
        <v>0</v>
      </c>
      <c r="H5" s="65">
        <f>IF(ISBLANK(D5),C5*G5,D5*G5)</f>
        <v>0</v>
      </c>
      <c r="I5" s="55"/>
      <c r="J5" s="114">
        <v>0</v>
      </c>
      <c r="K5" s="55"/>
      <c r="L5" s="55"/>
      <c r="M5" s="55"/>
      <c r="N5" s="55"/>
      <c r="O5" s="56"/>
      <c r="P5" s="56"/>
      <c r="Q5" s="57"/>
      <c r="R5" s="57"/>
      <c r="S5" s="94"/>
      <c r="U5" s="96"/>
    </row>
    <row r="6" spans="1:21" ht="22.5" customHeight="1">
      <c r="A6" s="63"/>
      <c r="B6" s="111"/>
      <c r="C6" s="112"/>
      <c r="D6" s="113"/>
      <c r="E6" s="58"/>
      <c r="F6" s="59"/>
      <c r="G6" s="60">
        <f>E6+((IF(F6=J$7,J$6,J$5))*E6)</f>
        <v>0</v>
      </c>
      <c r="H6" s="65">
        <f t="shared" ref="H6:H24" si="0">IF(ISBLANK(D6),C6*G6,D6*G6)</f>
        <v>0</v>
      </c>
      <c r="I6" s="55"/>
      <c r="J6" s="114">
        <v>0.2</v>
      </c>
      <c r="K6" s="55"/>
      <c r="L6" s="55"/>
      <c r="M6" s="55"/>
      <c r="N6" s="55"/>
      <c r="O6" s="56"/>
      <c r="P6" s="56"/>
      <c r="Q6" s="57"/>
      <c r="R6" s="57"/>
      <c r="S6" s="94"/>
      <c r="U6" s="96"/>
    </row>
    <row r="7" spans="1:21" ht="22.5" customHeight="1">
      <c r="A7" s="63"/>
      <c r="B7" s="111"/>
      <c r="C7" s="112"/>
      <c r="D7" s="113"/>
      <c r="E7" s="58"/>
      <c r="F7" s="59"/>
      <c r="G7" s="60">
        <f>E7+((IF(F7=J$7,J$6,J$5))*E7)</f>
        <v>0</v>
      </c>
      <c r="H7" s="65">
        <f t="shared" si="0"/>
        <v>0</v>
      </c>
      <c r="I7" s="55"/>
      <c r="J7" s="55" t="s">
        <v>24</v>
      </c>
      <c r="K7" s="55"/>
      <c r="L7" s="55"/>
      <c r="M7" s="55"/>
      <c r="N7" s="55"/>
      <c r="O7" s="56"/>
      <c r="P7" s="56"/>
      <c r="Q7" s="57"/>
      <c r="R7" s="57"/>
      <c r="S7" s="94"/>
      <c r="U7" s="96"/>
    </row>
    <row r="8" spans="1:21" ht="22.5" customHeight="1">
      <c r="A8" s="63"/>
      <c r="B8" s="111"/>
      <c r="C8" s="112"/>
      <c r="D8" s="113"/>
      <c r="E8" s="58"/>
      <c r="F8" s="59"/>
      <c r="G8" s="60">
        <f>E8+((IF(F8=J$7,J$6,J$5))*E8)</f>
        <v>0</v>
      </c>
      <c r="H8" s="65">
        <f t="shared" si="0"/>
        <v>0</v>
      </c>
      <c r="I8" s="55"/>
      <c r="J8" s="55" t="s">
        <v>25</v>
      </c>
      <c r="K8" s="55"/>
      <c r="L8" s="55"/>
      <c r="M8" s="55"/>
      <c r="N8" s="55"/>
      <c r="O8" s="115">
        <v>2018</v>
      </c>
      <c r="P8" s="56"/>
      <c r="Q8" s="57"/>
      <c r="R8" s="57"/>
      <c r="S8" s="94"/>
      <c r="U8" s="96"/>
    </row>
    <row r="9" spans="1:21" ht="22.5" customHeight="1">
      <c r="A9" s="63"/>
      <c r="B9" s="111"/>
      <c r="C9" s="112"/>
      <c r="D9" s="113"/>
      <c r="E9" s="58"/>
      <c r="F9" s="59"/>
      <c r="G9" s="60">
        <f t="shared" ref="G9:G24" si="1">E9+((IF(F9=J$7,J$6,J$5))*E9)</f>
        <v>0</v>
      </c>
      <c r="H9" s="65">
        <f t="shared" si="0"/>
        <v>0</v>
      </c>
      <c r="I9" s="55"/>
      <c r="J9" s="55"/>
      <c r="K9" s="55"/>
      <c r="L9" s="55"/>
      <c r="M9" s="55"/>
      <c r="N9" s="55"/>
      <c r="O9" s="115">
        <v>2019</v>
      </c>
      <c r="P9" s="56"/>
      <c r="Q9" s="57"/>
      <c r="R9" s="57"/>
      <c r="S9" s="94"/>
      <c r="U9" s="96"/>
    </row>
    <row r="10" spans="1:21" ht="22.5" customHeight="1">
      <c r="A10" s="63"/>
      <c r="B10" s="111"/>
      <c r="C10" s="112"/>
      <c r="D10" s="113"/>
      <c r="E10" s="58"/>
      <c r="F10" s="59"/>
      <c r="G10" s="60">
        <f t="shared" si="1"/>
        <v>0</v>
      </c>
      <c r="H10" s="65">
        <f t="shared" si="0"/>
        <v>0</v>
      </c>
      <c r="I10" s="55"/>
      <c r="J10" s="55"/>
      <c r="K10" s="55"/>
      <c r="L10" s="55"/>
      <c r="M10" s="55"/>
      <c r="N10" s="55"/>
      <c r="O10" s="115">
        <v>2020</v>
      </c>
      <c r="P10" s="56"/>
      <c r="Q10" s="57"/>
      <c r="R10" s="57"/>
      <c r="S10" s="94"/>
      <c r="U10" s="96"/>
    </row>
    <row r="11" spans="1:21" ht="22.5" customHeight="1">
      <c r="A11" s="63"/>
      <c r="B11" s="111"/>
      <c r="C11" s="112"/>
      <c r="D11" s="113"/>
      <c r="E11" s="58"/>
      <c r="F11" s="59"/>
      <c r="G11" s="60">
        <f t="shared" si="1"/>
        <v>0</v>
      </c>
      <c r="H11" s="65">
        <f t="shared" si="0"/>
        <v>0</v>
      </c>
      <c r="I11" s="55"/>
      <c r="J11" s="55"/>
      <c r="K11" s="55"/>
      <c r="L11" s="55"/>
      <c r="M11" s="55"/>
      <c r="N11" s="55"/>
      <c r="O11" s="116">
        <v>2021</v>
      </c>
      <c r="P11" s="56"/>
      <c r="Q11" s="57"/>
      <c r="R11" s="57"/>
      <c r="S11" s="94"/>
      <c r="U11" s="96"/>
    </row>
    <row r="12" spans="1:21" ht="22.5" customHeight="1">
      <c r="A12" s="63"/>
      <c r="B12" s="111"/>
      <c r="C12" s="112"/>
      <c r="D12" s="113"/>
      <c r="E12" s="58"/>
      <c r="F12" s="59"/>
      <c r="G12" s="60">
        <f t="shared" si="1"/>
        <v>0</v>
      </c>
      <c r="H12" s="65">
        <f t="shared" si="0"/>
        <v>0</v>
      </c>
      <c r="I12" s="55"/>
      <c r="J12" s="55"/>
      <c r="K12" s="55"/>
      <c r="L12" s="55"/>
      <c r="M12" s="55"/>
      <c r="N12" s="55"/>
      <c r="O12" s="56"/>
      <c r="P12" s="56"/>
      <c r="Q12" s="57"/>
      <c r="R12" s="57"/>
      <c r="S12" s="94"/>
      <c r="U12" s="96"/>
    </row>
    <row r="13" spans="1:21" ht="22.5" customHeight="1">
      <c r="A13" s="63"/>
      <c r="B13" s="111"/>
      <c r="C13" s="112"/>
      <c r="D13" s="113"/>
      <c r="E13" s="58"/>
      <c r="F13" s="59"/>
      <c r="G13" s="60">
        <f t="shared" si="1"/>
        <v>0</v>
      </c>
      <c r="H13" s="65">
        <f t="shared" si="0"/>
        <v>0</v>
      </c>
      <c r="I13" s="55"/>
      <c r="J13" s="55"/>
      <c r="K13" s="55"/>
      <c r="L13" s="55"/>
      <c r="M13" s="55"/>
      <c r="N13" s="55"/>
      <c r="O13" s="56"/>
      <c r="P13" s="56"/>
      <c r="Q13" s="57"/>
      <c r="R13" s="57"/>
      <c r="S13" s="94"/>
      <c r="U13" s="96"/>
    </row>
    <row r="14" spans="1:21" ht="22.5" customHeight="1">
      <c r="A14" s="63"/>
      <c r="B14" s="111"/>
      <c r="C14" s="112"/>
      <c r="D14" s="113"/>
      <c r="E14" s="58"/>
      <c r="F14" s="59"/>
      <c r="G14" s="60">
        <f t="shared" si="1"/>
        <v>0</v>
      </c>
      <c r="H14" s="65">
        <f t="shared" si="0"/>
        <v>0</v>
      </c>
      <c r="I14" s="55"/>
      <c r="J14" s="55"/>
      <c r="K14" s="55"/>
      <c r="L14" s="55"/>
      <c r="M14" s="55"/>
      <c r="N14" s="55"/>
      <c r="O14" s="56"/>
      <c r="P14" s="56"/>
      <c r="Q14" s="57"/>
      <c r="R14" s="57"/>
      <c r="S14" s="94"/>
      <c r="U14" s="96"/>
    </row>
    <row r="15" spans="1:21" ht="22.5" customHeight="1">
      <c r="A15" s="63"/>
      <c r="B15" s="111"/>
      <c r="C15" s="112"/>
      <c r="D15" s="113"/>
      <c r="E15" s="58"/>
      <c r="F15" s="59"/>
      <c r="G15" s="60">
        <f t="shared" si="1"/>
        <v>0</v>
      </c>
      <c r="H15" s="65">
        <f t="shared" si="0"/>
        <v>0</v>
      </c>
      <c r="I15" s="55"/>
      <c r="J15" s="55"/>
      <c r="K15" s="55"/>
      <c r="L15" s="55"/>
      <c r="M15" s="55"/>
      <c r="N15" s="55"/>
      <c r="O15" s="56"/>
      <c r="P15" s="56"/>
      <c r="Q15" s="57"/>
      <c r="R15" s="57"/>
      <c r="S15" s="94"/>
      <c r="U15" s="96"/>
    </row>
    <row r="16" spans="1:21" ht="22.5" customHeight="1">
      <c r="A16" s="63"/>
      <c r="B16" s="111"/>
      <c r="C16" s="112"/>
      <c r="D16" s="113"/>
      <c r="E16" s="58"/>
      <c r="F16" s="59"/>
      <c r="G16" s="60">
        <f t="shared" si="1"/>
        <v>0</v>
      </c>
      <c r="H16" s="65">
        <f t="shared" si="0"/>
        <v>0</v>
      </c>
      <c r="I16" s="55"/>
      <c r="J16" s="55"/>
      <c r="K16" s="55"/>
      <c r="L16" s="55"/>
      <c r="M16" s="55"/>
      <c r="N16" s="55"/>
      <c r="O16" s="56"/>
      <c r="P16" s="56"/>
      <c r="Q16" s="57"/>
      <c r="R16" s="57"/>
      <c r="S16" s="94"/>
      <c r="U16" s="96"/>
    </row>
    <row r="17" spans="1:21" ht="22.5" customHeight="1">
      <c r="A17" s="63"/>
      <c r="B17" s="111"/>
      <c r="C17" s="112"/>
      <c r="D17" s="113"/>
      <c r="E17" s="58"/>
      <c r="F17" s="59"/>
      <c r="G17" s="60">
        <f t="shared" si="1"/>
        <v>0</v>
      </c>
      <c r="H17" s="65">
        <f t="shared" si="0"/>
        <v>0</v>
      </c>
      <c r="I17" s="55"/>
      <c r="J17" s="55"/>
      <c r="K17" s="55"/>
      <c r="L17" s="55"/>
      <c r="M17" s="55"/>
      <c r="N17" s="55"/>
      <c r="O17" s="56"/>
      <c r="P17" s="56"/>
      <c r="Q17" s="57"/>
      <c r="R17" s="57"/>
      <c r="S17" s="94"/>
      <c r="U17" s="96"/>
    </row>
    <row r="18" spans="1:21" ht="22.5" customHeight="1">
      <c r="A18" s="63"/>
      <c r="B18" s="111"/>
      <c r="C18" s="112"/>
      <c r="D18" s="113"/>
      <c r="E18" s="58"/>
      <c r="F18" s="59"/>
      <c r="G18" s="60">
        <f t="shared" si="1"/>
        <v>0</v>
      </c>
      <c r="H18" s="65">
        <f t="shared" si="0"/>
        <v>0</v>
      </c>
      <c r="I18" s="55"/>
      <c r="J18" s="55"/>
      <c r="K18" s="55"/>
      <c r="L18" s="55"/>
      <c r="M18" s="55"/>
      <c r="N18" s="55"/>
      <c r="O18" s="56"/>
      <c r="P18" s="56"/>
      <c r="Q18" s="57"/>
      <c r="R18" s="57"/>
      <c r="S18" s="94"/>
      <c r="U18" s="96"/>
    </row>
    <row r="19" spans="1:21" ht="22.5" customHeight="1">
      <c r="A19" s="63"/>
      <c r="B19" s="111"/>
      <c r="C19" s="112"/>
      <c r="D19" s="113"/>
      <c r="E19" s="58"/>
      <c r="F19" s="59"/>
      <c r="G19" s="60">
        <f t="shared" si="1"/>
        <v>0</v>
      </c>
      <c r="H19" s="65">
        <f t="shared" si="0"/>
        <v>0</v>
      </c>
      <c r="I19" s="55"/>
      <c r="J19" s="55"/>
      <c r="K19" s="55"/>
      <c r="L19" s="55"/>
      <c r="M19" s="55"/>
      <c r="N19" s="55"/>
      <c r="O19" s="56"/>
      <c r="P19" s="56"/>
      <c r="Q19" s="57"/>
      <c r="R19" s="57"/>
      <c r="S19" s="94"/>
      <c r="U19" s="96"/>
    </row>
    <row r="20" spans="1:21" ht="22.5" customHeight="1">
      <c r="A20" s="63"/>
      <c r="B20" s="111"/>
      <c r="C20" s="112"/>
      <c r="D20" s="113"/>
      <c r="E20" s="58"/>
      <c r="F20" s="59"/>
      <c r="G20" s="60">
        <f t="shared" si="1"/>
        <v>0</v>
      </c>
      <c r="H20" s="65">
        <f t="shared" si="0"/>
        <v>0</v>
      </c>
      <c r="I20" s="55"/>
      <c r="J20" s="55"/>
      <c r="K20" s="55"/>
      <c r="L20" s="55"/>
      <c r="M20" s="55"/>
      <c r="N20" s="55"/>
      <c r="O20" s="56"/>
      <c r="P20" s="56"/>
      <c r="Q20" s="57"/>
      <c r="R20" s="57"/>
      <c r="S20" s="94"/>
      <c r="U20" s="96"/>
    </row>
    <row r="21" spans="1:21" ht="22.5" customHeight="1">
      <c r="A21" s="63"/>
      <c r="B21" s="111"/>
      <c r="C21" s="112"/>
      <c r="D21" s="113"/>
      <c r="E21" s="58"/>
      <c r="F21" s="59"/>
      <c r="G21" s="60">
        <f t="shared" si="1"/>
        <v>0</v>
      </c>
      <c r="H21" s="65">
        <f t="shared" si="0"/>
        <v>0</v>
      </c>
      <c r="I21" s="55"/>
      <c r="J21" s="55"/>
      <c r="K21" s="55"/>
      <c r="L21" s="55"/>
      <c r="M21" s="55"/>
      <c r="N21" s="55"/>
      <c r="O21" s="56"/>
      <c r="P21" s="56"/>
      <c r="Q21" s="57"/>
      <c r="R21" s="57"/>
      <c r="S21" s="94"/>
      <c r="U21" s="96"/>
    </row>
    <row r="22" spans="1:21" ht="22.5" customHeight="1">
      <c r="A22" s="63"/>
      <c r="B22" s="111"/>
      <c r="C22" s="112"/>
      <c r="D22" s="113"/>
      <c r="E22" s="58"/>
      <c r="F22" s="59"/>
      <c r="G22" s="60">
        <f t="shared" si="1"/>
        <v>0</v>
      </c>
      <c r="H22" s="65">
        <f t="shared" si="0"/>
        <v>0</v>
      </c>
      <c r="I22" s="55"/>
      <c r="J22" s="55"/>
      <c r="K22" s="55"/>
      <c r="L22" s="55"/>
      <c r="M22" s="55"/>
      <c r="N22" s="55"/>
      <c r="O22" s="56"/>
      <c r="P22" s="56"/>
      <c r="Q22" s="57"/>
      <c r="R22" s="57"/>
      <c r="S22" s="94"/>
      <c r="U22" s="96"/>
    </row>
    <row r="23" spans="1:21" ht="22.5" customHeight="1">
      <c r="A23" s="63"/>
      <c r="B23" s="111"/>
      <c r="C23" s="112"/>
      <c r="D23" s="113"/>
      <c r="E23" s="58"/>
      <c r="F23" s="59"/>
      <c r="G23" s="60">
        <f t="shared" si="1"/>
        <v>0</v>
      </c>
      <c r="H23" s="65">
        <f t="shared" si="0"/>
        <v>0</v>
      </c>
      <c r="I23" s="55"/>
      <c r="J23" s="55"/>
      <c r="K23" s="55"/>
      <c r="L23" s="55"/>
      <c r="M23" s="55"/>
      <c r="N23" s="55"/>
      <c r="O23" s="56"/>
      <c r="P23" s="56"/>
      <c r="Q23" s="57"/>
      <c r="R23" s="57"/>
      <c r="S23" s="94"/>
      <c r="U23" s="96"/>
    </row>
    <row r="24" spans="1:21" ht="22.5" customHeight="1" thickBot="1">
      <c r="A24" s="63"/>
      <c r="B24" s="111"/>
      <c r="C24" s="112"/>
      <c r="D24" s="113"/>
      <c r="E24" s="58"/>
      <c r="F24" s="59"/>
      <c r="G24" s="60">
        <f t="shared" si="1"/>
        <v>0</v>
      </c>
      <c r="H24" s="65">
        <f t="shared" si="0"/>
        <v>0</v>
      </c>
      <c r="I24" s="55"/>
      <c r="J24" s="55"/>
      <c r="K24" s="55"/>
      <c r="L24" s="55"/>
      <c r="M24" s="55"/>
      <c r="N24" s="55"/>
      <c r="O24" s="56"/>
      <c r="P24" s="56"/>
      <c r="Q24" s="57"/>
      <c r="R24" s="57"/>
      <c r="S24" s="94"/>
      <c r="U24" s="96"/>
    </row>
    <row r="25" spans="1:21" ht="22.5" customHeight="1">
      <c r="A25" s="117"/>
      <c r="B25" s="118"/>
      <c r="C25" s="119">
        <f>SUM(C5:C24)</f>
        <v>0</v>
      </c>
      <c r="D25" s="120">
        <f>SUM(D5:D24)</f>
        <v>0</v>
      </c>
      <c r="E25" s="121"/>
      <c r="F25" s="122"/>
      <c r="G25" s="64"/>
      <c r="H25" s="66">
        <f>SUM(H5:H24)</f>
        <v>0</v>
      </c>
      <c r="I25" s="55"/>
      <c r="J25" s="55"/>
      <c r="K25" s="55"/>
      <c r="L25" s="55"/>
      <c r="M25" s="55"/>
      <c r="N25" s="55"/>
      <c r="O25" s="56"/>
      <c r="P25" s="56"/>
      <c r="Q25" s="57"/>
      <c r="R25" s="57"/>
      <c r="S25" s="94"/>
      <c r="U25" s="96"/>
    </row>
    <row r="26" spans="1:21" ht="22.5" customHeight="1">
      <c r="A26" s="54"/>
      <c r="B26" s="54"/>
      <c r="C26" s="54"/>
      <c r="D26" s="54"/>
      <c r="E26" s="54"/>
      <c r="F26" s="55"/>
      <c r="G26" s="55"/>
      <c r="H26" s="55"/>
      <c r="I26" s="55"/>
      <c r="J26" s="55"/>
      <c r="K26" s="55"/>
      <c r="L26" s="55"/>
      <c r="M26" s="55"/>
      <c r="N26" s="55"/>
      <c r="O26" s="56"/>
      <c r="P26" s="56"/>
      <c r="Q26" s="57"/>
      <c r="R26" s="57"/>
      <c r="S26" s="94"/>
      <c r="U26" s="96"/>
    </row>
    <row r="35" spans="5:7">
      <c r="E35" s="284" t="s">
        <v>35</v>
      </c>
      <c r="F35" s="284"/>
      <c r="G35" s="284"/>
    </row>
    <row r="36" spans="5:7">
      <c r="E36" s="285"/>
      <c r="F36" s="285"/>
      <c r="G36" s="285"/>
    </row>
  </sheetData>
  <sheetProtection password="8C99" sheet="1" insertRows="0"/>
  <mergeCells count="1">
    <mergeCell ref="E35:G36"/>
  </mergeCells>
  <dataValidations count="5">
    <dataValidation type="decimal" operator="greaterThanOrEqual" allowBlank="1" showErrorMessage="1" errorTitle="Falsche Eingabe" error="Bitte eine gültige Dezimalzahl eingeben!" sqref="C5:C24">
      <formula1>0</formula1>
    </dataValidation>
    <dataValidation type="decimal" operator="greaterThan" allowBlank="1" showErrorMessage="1" errorTitle="Falsche Eingabe" error="Bitte eine gültige Dezimalzahl eingeben!" sqref="D5:E24">
      <formula1>0</formula1>
      <formula2>0</formula2>
    </dataValidation>
    <dataValidation type="list" operator="greaterThan" allowBlank="1" showErrorMessage="1" errorTitle="Falsche Eingabe" error="Bitte eine gültige Dezimalzahl eingeben!" sqref="F5:F24">
      <formula1>$J$7:$J$8</formula1>
    </dataValidation>
    <dataValidation operator="equal" allowBlank="1" showErrorMessage="1" errorTitle="Falsche Eingabe" error="Bitte nur die Nummer (&gt;0) des Workpackages eingeben!" sqref="A5:A24 A26:B139 A2:B3">
      <formula1>0</formula1>
      <formula2>0</formula2>
    </dataValidation>
    <dataValidation type="list" errorStyle="information" operator="equal" allowBlank="1" showErrorMessage="1" errorTitle="Falsche Eingabe" error="Bitte ein Kalenderjahr auswählen" sqref="B5:B24">
      <formula1>$O$8:$O$11</formula1>
    </dataValidation>
  </dataValidations>
  <pageMargins left="0.59055118110236227" right="0.39370078740157483" top="1.2598425196850394" bottom="0.47244094488188981" header="0.51181102362204722" footer="0.31496062992125984"/>
  <pageSetup paperSize="9" scale="80" firstPageNumber="0" orientation="portrait" horizontalDpi="300" verticalDpi="300" r:id="rId1"/>
  <headerFooter alignWithMargins="0">
    <oddHeader>&amp;L&amp;G&amp;CBeiblatt 3c&amp;"Arial,Fett"
&amp;"Arial,Standard"Personalkosten gesamt&amp;R&amp;G</oddHeader>
    <oddFooter>&amp;L&amp;8Version 1.0_27.11.18</oddFooter>
  </headerFooter>
  <colBreaks count="1" manualBreakCount="1">
    <brk id="8" min="1" max="42" man="1"/>
  </colBreaks>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2:M39"/>
  <sheetViews>
    <sheetView showZeros="0" zoomScaleNormal="100" workbookViewId="0">
      <selection activeCell="E12" sqref="E12"/>
    </sheetView>
  </sheetViews>
  <sheetFormatPr baseColWidth="10" defaultRowHeight="13.8" outlineLevelRow="1"/>
  <cols>
    <col min="1" max="1" width="19.44140625" style="123" customWidth="1"/>
    <col min="2" max="2" width="17.6640625" style="123" bestFit="1" customWidth="1"/>
    <col min="3" max="3" width="6.109375" style="123" customWidth="1"/>
    <col min="4" max="4" width="19.88671875" style="123" bestFit="1" customWidth="1"/>
    <col min="5" max="5" width="17.6640625" style="123" bestFit="1" customWidth="1"/>
    <col min="6" max="6" width="7.5546875" style="123" customWidth="1"/>
    <col min="7" max="7" width="19.88671875" style="123" bestFit="1" customWidth="1"/>
    <col min="8" max="8" width="15.77734375" style="123" customWidth="1"/>
    <col min="9" max="9" width="6.77734375" style="123" customWidth="1"/>
    <col min="10" max="10" width="11.5546875" style="123"/>
    <col min="11" max="11" width="17.6640625" style="123" bestFit="1" customWidth="1"/>
    <col min="12" max="16384" width="11.5546875" style="123"/>
  </cols>
  <sheetData>
    <row r="2" spans="1:13" ht="18">
      <c r="A2" s="286" t="s">
        <v>99</v>
      </c>
      <c r="B2" s="286"/>
      <c r="C2" s="286"/>
      <c r="D2" s="286"/>
      <c r="E2" s="286"/>
      <c r="F2" s="286"/>
      <c r="G2" s="286"/>
      <c r="H2" s="286"/>
    </row>
    <row r="3" spans="1:13" ht="18">
      <c r="A3" s="231"/>
      <c r="B3" s="231"/>
      <c r="C3" s="231"/>
      <c r="D3" s="231"/>
      <c r="E3" s="231"/>
      <c r="F3" s="231"/>
      <c r="G3" s="231"/>
      <c r="H3" s="231"/>
    </row>
    <row r="4" spans="1:13" ht="15.6">
      <c r="A4" s="124" t="s">
        <v>54</v>
      </c>
      <c r="G4" s="156" t="s">
        <v>67</v>
      </c>
      <c r="H4" s="222">
        <f>'Beiblatt 2 Soll-Ist-Vergleich'!B10</f>
        <v>0</v>
      </c>
    </row>
    <row r="5" spans="1:13" ht="15.6">
      <c r="B5" s="125">
        <v>2020</v>
      </c>
      <c r="D5" s="126" t="s">
        <v>55</v>
      </c>
      <c r="E5" s="140">
        <f>5370*14</f>
        <v>75180</v>
      </c>
    </row>
    <row r="6" spans="1:13" ht="14.4">
      <c r="A6" s="127"/>
      <c r="B6" s="128"/>
    </row>
    <row r="7" spans="1:13">
      <c r="A7" s="129" t="s">
        <v>56</v>
      </c>
      <c r="B7" s="130"/>
      <c r="D7" s="129" t="s">
        <v>56</v>
      </c>
      <c r="E7" s="130"/>
      <c r="G7" s="129" t="s">
        <v>56</v>
      </c>
      <c r="H7" s="130"/>
      <c r="K7" s="126"/>
      <c r="M7" s="131"/>
    </row>
    <row r="8" spans="1:13">
      <c r="A8" s="129" t="s">
        <v>57</v>
      </c>
      <c r="B8" s="132"/>
      <c r="D8" s="129" t="s">
        <v>57</v>
      </c>
      <c r="E8" s="132"/>
      <c r="G8" s="129" t="s">
        <v>57</v>
      </c>
      <c r="H8" s="132"/>
      <c r="M8" s="131"/>
    </row>
    <row r="9" spans="1:13">
      <c r="A9" s="129" t="s">
        <v>58</v>
      </c>
      <c r="B9" s="132"/>
      <c r="D9" s="129" t="s">
        <v>58</v>
      </c>
      <c r="E9" s="132"/>
      <c r="G9" s="129" t="s">
        <v>58</v>
      </c>
      <c r="H9" s="132"/>
    </row>
    <row r="10" spans="1:13">
      <c r="A10" s="129" t="s">
        <v>59</v>
      </c>
      <c r="B10" s="133"/>
      <c r="D10" s="129" t="s">
        <v>59</v>
      </c>
      <c r="E10" s="133"/>
      <c r="G10" s="129" t="s">
        <v>59</v>
      </c>
      <c r="H10" s="133"/>
      <c r="K10" s="131"/>
    </row>
    <row r="11" spans="1:13">
      <c r="A11" s="129" t="s">
        <v>60</v>
      </c>
      <c r="B11" s="132"/>
      <c r="D11" s="129" t="s">
        <v>60</v>
      </c>
      <c r="E11" s="132"/>
      <c r="G11" s="129" t="s">
        <v>60</v>
      </c>
      <c r="H11" s="132"/>
      <c r="K11" s="131"/>
    </row>
    <row r="12" spans="1:13">
      <c r="A12" s="129" t="s">
        <v>61</v>
      </c>
      <c r="B12" s="134"/>
      <c r="D12" s="129" t="s">
        <v>61</v>
      </c>
      <c r="E12" s="134"/>
      <c r="G12" s="129" t="s">
        <v>61</v>
      </c>
      <c r="H12" s="134"/>
      <c r="K12" s="131"/>
    </row>
    <row r="13" spans="1:13">
      <c r="A13" s="129" t="s">
        <v>62</v>
      </c>
      <c r="B13" s="135" t="str">
        <f>IF(B10=0," ",(B10+B10*0.09+(IF(B10&lt;$E$5,B10*0.21,$E$5*0.21)))/(B11*B12/40))</f>
        <v xml:space="preserve"> </v>
      </c>
      <c r="D13" s="129" t="s">
        <v>62</v>
      </c>
      <c r="E13" s="135" t="str">
        <f>IF(E10=0," ",(E10+E10*0.09+(IF(E10&lt;$E$5,E10*0.21,$E$5*0.21)))/(E11*E12/40))</f>
        <v xml:space="preserve"> </v>
      </c>
      <c r="G13" s="129" t="s">
        <v>62</v>
      </c>
      <c r="H13" s="135" t="str">
        <f>IF(H10=0," ",(H10+H10*0.09+(IF(H10&lt;$E$5,H10*0.21,$E$5*0.21)))/(H11*H12/40))</f>
        <v xml:space="preserve"> </v>
      </c>
      <c r="K13" s="131"/>
    </row>
    <row r="14" spans="1:13" ht="12.6" customHeight="1">
      <c r="E14" s="131"/>
      <c r="H14" s="131"/>
      <c r="K14" s="131"/>
    </row>
    <row r="16" spans="1:13" outlineLevel="1">
      <c r="A16" s="129" t="s">
        <v>56</v>
      </c>
      <c r="B16" s="130"/>
      <c r="D16" s="129" t="s">
        <v>56</v>
      </c>
      <c r="E16" s="130"/>
      <c r="G16" s="129" t="s">
        <v>56</v>
      </c>
      <c r="H16" s="130"/>
      <c r="K16" s="126"/>
    </row>
    <row r="17" spans="1:11" outlineLevel="1">
      <c r="A17" s="129" t="s">
        <v>57</v>
      </c>
      <c r="B17" s="132"/>
      <c r="D17" s="129" t="s">
        <v>57</v>
      </c>
      <c r="E17" s="132"/>
      <c r="G17" s="129" t="s">
        <v>57</v>
      </c>
      <c r="H17" s="132"/>
    </row>
    <row r="18" spans="1:11" outlineLevel="1">
      <c r="A18" s="129" t="s">
        <v>58</v>
      </c>
      <c r="B18" s="132"/>
      <c r="D18" s="129" t="s">
        <v>58</v>
      </c>
      <c r="E18" s="132"/>
      <c r="G18" s="129" t="s">
        <v>58</v>
      </c>
      <c r="H18" s="132"/>
      <c r="K18" s="131"/>
    </row>
    <row r="19" spans="1:11" outlineLevel="1">
      <c r="A19" s="129" t="s">
        <v>59</v>
      </c>
      <c r="B19" s="133"/>
      <c r="D19" s="129" t="s">
        <v>59</v>
      </c>
      <c r="E19" s="133"/>
      <c r="G19" s="129" t="s">
        <v>59</v>
      </c>
      <c r="H19" s="133"/>
    </row>
    <row r="20" spans="1:11" outlineLevel="1">
      <c r="A20" s="129" t="s">
        <v>60</v>
      </c>
      <c r="B20" s="132"/>
      <c r="D20" s="129" t="s">
        <v>60</v>
      </c>
      <c r="E20" s="132"/>
      <c r="G20" s="129" t="s">
        <v>60</v>
      </c>
      <c r="H20" s="132"/>
      <c r="K20" s="131"/>
    </row>
    <row r="21" spans="1:11" outlineLevel="1">
      <c r="A21" s="129" t="s">
        <v>61</v>
      </c>
      <c r="B21" s="134"/>
      <c r="D21" s="129" t="s">
        <v>61</v>
      </c>
      <c r="E21" s="134"/>
      <c r="G21" s="129" t="s">
        <v>61</v>
      </c>
      <c r="H21" s="134"/>
      <c r="K21" s="131"/>
    </row>
    <row r="22" spans="1:11" outlineLevel="1">
      <c r="A22" s="129" t="s">
        <v>62</v>
      </c>
      <c r="B22" s="135" t="str">
        <f>IF(B19=0," ",(B19+B19*0.09+(IF(B19&lt;$E$5,B19*0.21,$E$5*0.21)))/(B20*B21/40))</f>
        <v xml:space="preserve"> </v>
      </c>
      <c r="D22" s="129" t="s">
        <v>62</v>
      </c>
      <c r="E22" s="135" t="str">
        <f>IF(E19=0," ",(E19+E19*0.09+(IF(E19&lt;$E$5,E19*0.21,$E$5*0.21)))/(E20*E21/40))</f>
        <v xml:space="preserve"> </v>
      </c>
      <c r="G22" s="129" t="s">
        <v>62</v>
      </c>
      <c r="H22" s="135" t="str">
        <f>IF(H19=0," ",(H19+H19*0.09+(IF(H19&lt;$E$5,H19*0.21,$E$5*0.21)))/(H20*H21/40))</f>
        <v xml:space="preserve"> </v>
      </c>
      <c r="K22" s="131"/>
    </row>
    <row r="23" spans="1:11">
      <c r="A23" s="136"/>
      <c r="B23" s="137"/>
      <c r="C23" s="138"/>
      <c r="D23" s="136"/>
      <c r="E23" s="137"/>
      <c r="F23" s="138"/>
      <c r="G23" s="136"/>
      <c r="H23" s="137"/>
      <c r="K23" s="131"/>
    </row>
    <row r="24" spans="1:11" ht="13.2" customHeight="1"/>
    <row r="25" spans="1:11" outlineLevel="1">
      <c r="A25" s="129" t="s">
        <v>56</v>
      </c>
      <c r="B25" s="130"/>
      <c r="D25" s="129" t="s">
        <v>56</v>
      </c>
      <c r="E25" s="130"/>
      <c r="G25" s="129" t="s">
        <v>56</v>
      </c>
      <c r="H25" s="130"/>
    </row>
    <row r="26" spans="1:11" outlineLevel="1">
      <c r="A26" s="129" t="s">
        <v>57</v>
      </c>
      <c r="B26" s="132"/>
      <c r="D26" s="129" t="s">
        <v>57</v>
      </c>
      <c r="E26" s="132"/>
      <c r="G26" s="129" t="s">
        <v>57</v>
      </c>
      <c r="H26" s="132"/>
    </row>
    <row r="27" spans="1:11" outlineLevel="1">
      <c r="A27" s="129" t="s">
        <v>58</v>
      </c>
      <c r="B27" s="132"/>
      <c r="D27" s="129" t="s">
        <v>58</v>
      </c>
      <c r="E27" s="132"/>
      <c r="G27" s="129" t="s">
        <v>58</v>
      </c>
      <c r="H27" s="132"/>
    </row>
    <row r="28" spans="1:11" outlineLevel="1">
      <c r="A28" s="129" t="s">
        <v>59</v>
      </c>
      <c r="B28" s="133"/>
      <c r="D28" s="129" t="s">
        <v>59</v>
      </c>
      <c r="E28" s="133"/>
      <c r="G28" s="129" t="s">
        <v>59</v>
      </c>
      <c r="H28" s="133"/>
    </row>
    <row r="29" spans="1:11" outlineLevel="1">
      <c r="A29" s="129" t="s">
        <v>60</v>
      </c>
      <c r="B29" s="132"/>
      <c r="D29" s="129" t="s">
        <v>60</v>
      </c>
      <c r="E29" s="132"/>
      <c r="G29" s="129" t="s">
        <v>60</v>
      </c>
      <c r="H29" s="132"/>
    </row>
    <row r="30" spans="1:11" outlineLevel="1">
      <c r="A30" s="129" t="s">
        <v>61</v>
      </c>
      <c r="B30" s="134"/>
      <c r="D30" s="129" t="s">
        <v>61</v>
      </c>
      <c r="E30" s="134"/>
      <c r="G30" s="129" t="s">
        <v>61</v>
      </c>
      <c r="H30" s="134"/>
    </row>
    <row r="31" spans="1:11" outlineLevel="1">
      <c r="A31" s="129" t="s">
        <v>62</v>
      </c>
      <c r="B31" s="135" t="str">
        <f>IF(B28=0," ",(B28+B28*0.09+(IF(B28&lt;$E$5,B28*0.21,$E$5*0.21)))/(B29*B30/40))</f>
        <v xml:space="preserve"> </v>
      </c>
      <c r="D31" s="129" t="s">
        <v>62</v>
      </c>
      <c r="E31" s="135" t="str">
        <f>IF(E28=0," ",(E28+E28*0.09+(IF(E28&lt;$E$5,E28*0.21,$E$5*0.21)))/(E29*E30/40))</f>
        <v xml:space="preserve"> </v>
      </c>
      <c r="G31" s="129" t="s">
        <v>62</v>
      </c>
      <c r="H31" s="135" t="str">
        <f>IF(H28=0," ",(H28+H28*0.09+(IF(H28&lt;$E$5,H28*0.21,$E$5*0.21)))/(H29*H30/40))</f>
        <v xml:space="preserve"> </v>
      </c>
    </row>
    <row r="38" spans="3:7">
      <c r="D38" s="143"/>
      <c r="F38" s="139"/>
    </row>
    <row r="39" spans="3:7" ht="13.8" customHeight="1">
      <c r="C39" s="141" t="s">
        <v>63</v>
      </c>
      <c r="E39" s="141"/>
      <c r="F39" s="141"/>
      <c r="G39" s="142"/>
    </row>
  </sheetData>
  <sheetProtection algorithmName="SHA-512" hashValue="/xp+us6gWFlXi0dqVWhM2pieVRr4QMhuO0O2Mk7ko1waImVOt8jOx+Or94BYFRfougO+MG6pgqPhXlo+6sAsCQ==" saltValue="YujnQdkgYEFyhX6S9Vfj0A==" spinCount="100000" sheet="1" objects="1" scenarios="1"/>
  <mergeCells count="1">
    <mergeCell ref="A2:H2"/>
  </mergeCells>
  <dataValidations count="1">
    <dataValidation allowBlank="1" showInputMessage="1" showErrorMessage="1" error="Bitte Kalenderjahr auswählen_x000a_" sqref="B5"/>
  </dataValidations>
  <pageMargins left="0.70866141732283472" right="0.70866141732283472" top="0.55118110236220474" bottom="0.59055118110236227" header="0.31496062992125984" footer="0.31496062992125984"/>
  <pageSetup paperSize="9" orientation="landscape" r:id="rId1"/>
  <headerFooter>
    <oddHeader>&amp;L&amp;G&amp;CBeiblatt 3b&amp;R&amp;G</oddHeader>
    <oddFooter>&amp;L&amp;8Version 1.0_27.11.18</oddFoot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2:M39"/>
  <sheetViews>
    <sheetView showZeros="0" zoomScaleNormal="100" workbookViewId="0">
      <selection activeCell="E11" sqref="E11"/>
    </sheetView>
  </sheetViews>
  <sheetFormatPr baseColWidth="10" defaultRowHeight="13.8" outlineLevelRow="1"/>
  <cols>
    <col min="1" max="1" width="19.44140625" style="123" customWidth="1"/>
    <col min="2" max="2" width="17.6640625" style="123" bestFit="1" customWidth="1"/>
    <col min="3" max="3" width="6.109375" style="123" customWidth="1"/>
    <col min="4" max="4" width="19.88671875" style="123" bestFit="1" customWidth="1"/>
    <col min="5" max="5" width="17.6640625" style="123" bestFit="1" customWidth="1"/>
    <col min="6" max="6" width="7.5546875" style="123" customWidth="1"/>
    <col min="7" max="7" width="19.88671875" style="123" bestFit="1" customWidth="1"/>
    <col min="8" max="8" width="15.77734375" style="123" customWidth="1"/>
    <col min="9" max="9" width="6.77734375" style="123" customWidth="1"/>
    <col min="10" max="10" width="11.5546875" style="123"/>
    <col min="11" max="11" width="17.6640625" style="123" bestFit="1" customWidth="1"/>
    <col min="12" max="16384" width="11.5546875" style="123"/>
  </cols>
  <sheetData>
    <row r="2" spans="1:13" ht="18">
      <c r="A2" s="286" t="s">
        <v>99</v>
      </c>
      <c r="B2" s="286"/>
      <c r="C2" s="286"/>
      <c r="D2" s="286"/>
      <c r="E2" s="286"/>
      <c r="F2" s="286"/>
      <c r="G2" s="286"/>
      <c r="H2" s="286"/>
    </row>
    <row r="3" spans="1:13" ht="18">
      <c r="A3" s="231"/>
      <c r="B3" s="231"/>
      <c r="C3" s="231"/>
      <c r="D3" s="231"/>
      <c r="E3" s="231"/>
      <c r="F3" s="231"/>
      <c r="G3" s="231"/>
      <c r="H3" s="231"/>
    </row>
    <row r="4" spans="1:13" ht="15.6">
      <c r="A4" s="124" t="s">
        <v>54</v>
      </c>
      <c r="G4" s="156" t="s">
        <v>67</v>
      </c>
      <c r="H4" s="222">
        <f>'Beiblatt 2 Soll-Ist-Vergleich'!B10</f>
        <v>0</v>
      </c>
    </row>
    <row r="5" spans="1:13" ht="15.6">
      <c r="B5" s="125">
        <v>2019</v>
      </c>
      <c r="D5" s="126" t="s">
        <v>55</v>
      </c>
      <c r="E5" s="140">
        <f>5220*14</f>
        <v>73080</v>
      </c>
    </row>
    <row r="6" spans="1:13" ht="14.4">
      <c r="A6" s="127"/>
      <c r="B6" s="128"/>
    </row>
    <row r="7" spans="1:13">
      <c r="A7" s="129" t="s">
        <v>56</v>
      </c>
      <c r="B7" s="130"/>
      <c r="D7" s="129" t="s">
        <v>56</v>
      </c>
      <c r="E7" s="130"/>
      <c r="G7" s="129" t="s">
        <v>56</v>
      </c>
      <c r="H7" s="130"/>
      <c r="K7" s="126"/>
      <c r="M7" s="131"/>
    </row>
    <row r="8" spans="1:13">
      <c r="A8" s="129" t="s">
        <v>57</v>
      </c>
      <c r="B8" s="132"/>
      <c r="D8" s="129" t="s">
        <v>57</v>
      </c>
      <c r="E8" s="132"/>
      <c r="G8" s="129" t="s">
        <v>57</v>
      </c>
      <c r="H8" s="132"/>
      <c r="M8" s="131"/>
    </row>
    <row r="9" spans="1:13">
      <c r="A9" s="129" t="s">
        <v>58</v>
      </c>
      <c r="B9" s="132"/>
      <c r="D9" s="129" t="s">
        <v>58</v>
      </c>
      <c r="E9" s="132"/>
      <c r="G9" s="129" t="s">
        <v>58</v>
      </c>
      <c r="H9" s="132"/>
    </row>
    <row r="10" spans="1:13">
      <c r="A10" s="129" t="s">
        <v>59</v>
      </c>
      <c r="B10" s="133"/>
      <c r="D10" s="129" t="s">
        <v>59</v>
      </c>
      <c r="E10" s="133"/>
      <c r="G10" s="129" t="s">
        <v>59</v>
      </c>
      <c r="H10" s="133"/>
      <c r="K10" s="131"/>
    </row>
    <row r="11" spans="1:13">
      <c r="A11" s="129" t="s">
        <v>60</v>
      </c>
      <c r="B11" s="132"/>
      <c r="D11" s="129" t="s">
        <v>60</v>
      </c>
      <c r="E11" s="132"/>
      <c r="G11" s="129" t="s">
        <v>60</v>
      </c>
      <c r="H11" s="132"/>
      <c r="K11" s="131"/>
    </row>
    <row r="12" spans="1:13">
      <c r="A12" s="129" t="s">
        <v>61</v>
      </c>
      <c r="B12" s="134"/>
      <c r="D12" s="129" t="s">
        <v>61</v>
      </c>
      <c r="E12" s="134"/>
      <c r="G12" s="129" t="s">
        <v>61</v>
      </c>
      <c r="H12" s="134"/>
      <c r="K12" s="131"/>
    </row>
    <row r="13" spans="1:13">
      <c r="A13" s="129" t="s">
        <v>62</v>
      </c>
      <c r="B13" s="135" t="str">
        <f>IF(B10=0," ",(B10+B10*0.09+(IF(B10&lt;$E$5,B10*0.21,$E$5*0.21)))/(B11*B12/40))</f>
        <v xml:space="preserve"> </v>
      </c>
      <c r="D13" s="129" t="s">
        <v>62</v>
      </c>
      <c r="E13" s="135" t="str">
        <f>IF(E10=0," ",(E10+E10*0.09+(IF(E10&lt;$E$5,E10*0.21,$E$5*0.21)))/(E11*E12/40))</f>
        <v xml:space="preserve"> </v>
      </c>
      <c r="G13" s="129" t="s">
        <v>62</v>
      </c>
      <c r="H13" s="135" t="str">
        <f>IF(H10=0," ",(H10+H10*0.09+(IF(H10&lt;$E$5,H10*0.21,$E$5*0.21)))/(H11*H12/40))</f>
        <v xml:space="preserve"> </v>
      </c>
      <c r="K13" s="131"/>
    </row>
    <row r="14" spans="1:13" ht="12.6" customHeight="1">
      <c r="E14" s="131"/>
      <c r="H14" s="131"/>
      <c r="K14" s="131"/>
    </row>
    <row r="16" spans="1:13" outlineLevel="1">
      <c r="A16" s="129" t="s">
        <v>56</v>
      </c>
      <c r="B16" s="130"/>
      <c r="D16" s="129" t="s">
        <v>56</v>
      </c>
      <c r="E16" s="130"/>
      <c r="G16" s="129" t="s">
        <v>56</v>
      </c>
      <c r="H16" s="130"/>
      <c r="K16" s="126"/>
    </row>
    <row r="17" spans="1:11" outlineLevel="1">
      <c r="A17" s="129" t="s">
        <v>57</v>
      </c>
      <c r="B17" s="132"/>
      <c r="D17" s="129" t="s">
        <v>57</v>
      </c>
      <c r="E17" s="132"/>
      <c r="G17" s="129" t="s">
        <v>57</v>
      </c>
      <c r="H17" s="132"/>
    </row>
    <row r="18" spans="1:11" outlineLevel="1">
      <c r="A18" s="129" t="s">
        <v>58</v>
      </c>
      <c r="B18" s="132"/>
      <c r="D18" s="129" t="s">
        <v>58</v>
      </c>
      <c r="E18" s="132"/>
      <c r="G18" s="129" t="s">
        <v>58</v>
      </c>
      <c r="H18" s="132"/>
      <c r="K18" s="131"/>
    </row>
    <row r="19" spans="1:11" outlineLevel="1">
      <c r="A19" s="129" t="s">
        <v>59</v>
      </c>
      <c r="B19" s="133"/>
      <c r="D19" s="129" t="s">
        <v>59</v>
      </c>
      <c r="E19" s="133"/>
      <c r="G19" s="129" t="s">
        <v>59</v>
      </c>
      <c r="H19" s="133"/>
    </row>
    <row r="20" spans="1:11" outlineLevel="1">
      <c r="A20" s="129" t="s">
        <v>60</v>
      </c>
      <c r="B20" s="132"/>
      <c r="D20" s="129" t="s">
        <v>60</v>
      </c>
      <c r="E20" s="132"/>
      <c r="G20" s="129" t="s">
        <v>60</v>
      </c>
      <c r="H20" s="132"/>
      <c r="K20" s="131"/>
    </row>
    <row r="21" spans="1:11" outlineLevel="1">
      <c r="A21" s="129" t="s">
        <v>61</v>
      </c>
      <c r="B21" s="134"/>
      <c r="D21" s="129" t="s">
        <v>61</v>
      </c>
      <c r="E21" s="134"/>
      <c r="G21" s="129" t="s">
        <v>61</v>
      </c>
      <c r="H21" s="134"/>
      <c r="K21" s="131"/>
    </row>
    <row r="22" spans="1:11" outlineLevel="1">
      <c r="A22" s="129" t="s">
        <v>62</v>
      </c>
      <c r="B22" s="135" t="str">
        <f>IF(B19=0," ",(B19+B19*0.09+(IF(B19&lt;$E$5,B19*0.21,$E$5*0.21)))/(B20*B21/40))</f>
        <v xml:space="preserve"> </v>
      </c>
      <c r="D22" s="129" t="s">
        <v>62</v>
      </c>
      <c r="E22" s="135" t="str">
        <f>IF(E19=0," ",(E19+E19*0.09+(IF(E19&lt;$E$5,E19*0.21,$E$5*0.21)))/(E20*E21/40))</f>
        <v xml:space="preserve"> </v>
      </c>
      <c r="G22" s="129" t="s">
        <v>62</v>
      </c>
      <c r="H22" s="135" t="str">
        <f>IF(H19=0," ",(H19+H19*0.09+(IF(H19&lt;$E$5,H19*0.21,$E$5*0.21)))/(H20*H21/40))</f>
        <v xml:space="preserve"> </v>
      </c>
      <c r="K22" s="131"/>
    </row>
    <row r="23" spans="1:11">
      <c r="A23" s="136"/>
      <c r="B23" s="137"/>
      <c r="C23" s="138"/>
      <c r="D23" s="136"/>
      <c r="E23" s="137"/>
      <c r="F23" s="138"/>
      <c r="G23" s="136"/>
      <c r="H23" s="137"/>
      <c r="K23" s="131"/>
    </row>
    <row r="24" spans="1:11" ht="13.2" customHeight="1"/>
    <row r="25" spans="1:11" outlineLevel="1">
      <c r="A25" s="129" t="s">
        <v>56</v>
      </c>
      <c r="B25" s="130"/>
      <c r="D25" s="129" t="s">
        <v>56</v>
      </c>
      <c r="E25" s="130"/>
      <c r="G25" s="129" t="s">
        <v>56</v>
      </c>
      <c r="H25" s="130"/>
    </row>
    <row r="26" spans="1:11" outlineLevel="1">
      <c r="A26" s="129" t="s">
        <v>57</v>
      </c>
      <c r="B26" s="132"/>
      <c r="D26" s="129" t="s">
        <v>57</v>
      </c>
      <c r="E26" s="132"/>
      <c r="G26" s="129" t="s">
        <v>57</v>
      </c>
      <c r="H26" s="132"/>
    </row>
    <row r="27" spans="1:11" outlineLevel="1">
      <c r="A27" s="129" t="s">
        <v>58</v>
      </c>
      <c r="B27" s="132"/>
      <c r="D27" s="129" t="s">
        <v>58</v>
      </c>
      <c r="E27" s="132"/>
      <c r="G27" s="129" t="s">
        <v>58</v>
      </c>
      <c r="H27" s="132"/>
    </row>
    <row r="28" spans="1:11" outlineLevel="1">
      <c r="A28" s="129" t="s">
        <v>59</v>
      </c>
      <c r="B28" s="133"/>
      <c r="D28" s="129" t="s">
        <v>59</v>
      </c>
      <c r="E28" s="133"/>
      <c r="G28" s="129" t="s">
        <v>59</v>
      </c>
      <c r="H28" s="133"/>
    </row>
    <row r="29" spans="1:11" outlineLevel="1">
      <c r="A29" s="129" t="s">
        <v>60</v>
      </c>
      <c r="B29" s="132"/>
      <c r="D29" s="129" t="s">
        <v>60</v>
      </c>
      <c r="E29" s="132"/>
      <c r="G29" s="129" t="s">
        <v>60</v>
      </c>
      <c r="H29" s="132"/>
    </row>
    <row r="30" spans="1:11" outlineLevel="1">
      <c r="A30" s="129" t="s">
        <v>61</v>
      </c>
      <c r="B30" s="134"/>
      <c r="D30" s="129" t="s">
        <v>61</v>
      </c>
      <c r="E30" s="134"/>
      <c r="G30" s="129" t="s">
        <v>61</v>
      </c>
      <c r="H30" s="134"/>
    </row>
    <row r="31" spans="1:11" outlineLevel="1">
      <c r="A31" s="129" t="s">
        <v>62</v>
      </c>
      <c r="B31" s="135" t="str">
        <f>IF(B28=0," ",(B28+B28*0.09+(IF(B28&lt;$E$5,B28*0.21,$E$5*0.21)))/(B29*B30/40))</f>
        <v xml:space="preserve"> </v>
      </c>
      <c r="D31" s="129" t="s">
        <v>62</v>
      </c>
      <c r="E31" s="135" t="str">
        <f>IF(E28=0," ",(E28+E28*0.09+(IF(E28&lt;$E$5,E28*0.21,$E$5*0.21)))/(E29*E30/40))</f>
        <v xml:space="preserve"> </v>
      </c>
      <c r="G31" s="129" t="s">
        <v>62</v>
      </c>
      <c r="H31" s="135" t="str">
        <f>IF(H28=0," ",(H28+H28*0.09+(IF(H28&lt;$E$5,H28*0.21,$E$5*0.21)))/(H29*H30/40))</f>
        <v xml:space="preserve"> </v>
      </c>
    </row>
    <row r="38" spans="3:7">
      <c r="D38" s="143"/>
      <c r="F38" s="139"/>
    </row>
    <row r="39" spans="3:7" ht="13.8" customHeight="1">
      <c r="C39" s="141" t="s">
        <v>63</v>
      </c>
      <c r="E39" s="141"/>
      <c r="F39" s="141"/>
      <c r="G39" s="142"/>
    </row>
  </sheetData>
  <sheetProtection algorithmName="SHA-512" hashValue="ZPRsvf2kyTsH6tExo8cxSptLd+1au2tiBZ1moCbJgISa5fl0dDkq/XvfvhkjdBMlYtCDeAN868sdimWX/jRpSA==" saltValue="yd3iVevwWF2a5LsGfhP/6Q==" spinCount="100000" sheet="1" objects="1" scenarios="1"/>
  <mergeCells count="1">
    <mergeCell ref="A2:H2"/>
  </mergeCells>
  <dataValidations disablePrompts="1" count="1">
    <dataValidation allowBlank="1" showInputMessage="1" showErrorMessage="1" error="Bitte Kalenderjahr auswählen_x000a_" sqref="B5"/>
  </dataValidations>
  <pageMargins left="0.70866141732283472" right="0.70866141732283472" top="0.55118110236220474" bottom="0.39370078740157483" header="0.31496062992125984" footer="0.31496062992125984"/>
  <pageSetup paperSize="9" orientation="landscape" r:id="rId1"/>
  <headerFooter>
    <oddHeader>&amp;L&amp;G&amp;CBeiblatt 3b&amp;R&amp;G</oddHeader>
    <oddFooter>&amp;L&amp;8Version 1.0_27.11.18</oddFooter>
  </headerFooter>
  <legacy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38"/>
  <sheetViews>
    <sheetView showZeros="0" zoomScaleNormal="100" workbookViewId="0">
      <selection activeCell="B13" sqref="B13"/>
    </sheetView>
  </sheetViews>
  <sheetFormatPr baseColWidth="10" defaultRowHeight="13.8" outlineLevelRow="1"/>
  <cols>
    <col min="1" max="1" width="19.44140625" style="123" customWidth="1"/>
    <col min="2" max="2" width="17.6640625" style="123" bestFit="1" customWidth="1"/>
    <col min="3" max="3" width="6.109375" style="123" customWidth="1"/>
    <col min="4" max="4" width="19.88671875" style="123" bestFit="1" customWidth="1"/>
    <col min="5" max="5" width="17.6640625" style="123" bestFit="1" customWidth="1"/>
    <col min="6" max="6" width="7.5546875" style="123" customWidth="1"/>
    <col min="7" max="7" width="19.88671875" style="123" bestFit="1" customWidth="1"/>
    <col min="8" max="8" width="15.77734375" style="123" customWidth="1"/>
    <col min="9" max="9" width="6.77734375" style="123" customWidth="1"/>
    <col min="10" max="10" width="11.5546875" style="123"/>
    <col min="11" max="11" width="17.6640625" style="123" bestFit="1" customWidth="1"/>
    <col min="12" max="16384" width="11.5546875" style="123"/>
  </cols>
  <sheetData>
    <row r="2" spans="1:13" ht="18">
      <c r="A2" s="286" t="s">
        <v>99</v>
      </c>
      <c r="B2" s="286"/>
      <c r="C2" s="286"/>
      <c r="D2" s="286"/>
      <c r="E2" s="286"/>
      <c r="F2" s="286"/>
      <c r="G2" s="286"/>
      <c r="H2" s="286"/>
    </row>
    <row r="3" spans="1:13" ht="18">
      <c r="A3" s="231"/>
      <c r="B3" s="231"/>
      <c r="C3" s="231"/>
      <c r="D3" s="231"/>
      <c r="E3" s="231"/>
      <c r="F3" s="231"/>
      <c r="G3" s="231"/>
      <c r="H3" s="231"/>
    </row>
    <row r="4" spans="1:13" ht="15.6">
      <c r="A4" s="124" t="s">
        <v>54</v>
      </c>
      <c r="G4" s="156" t="s">
        <v>67</v>
      </c>
      <c r="H4" s="222">
        <f>'Beiblatt 2 Soll-Ist-Vergleich'!B10</f>
        <v>0</v>
      </c>
    </row>
    <row r="5" spans="1:13" ht="15.6">
      <c r="B5" s="125">
        <v>2018</v>
      </c>
      <c r="D5" s="126" t="s">
        <v>55</v>
      </c>
      <c r="E5" s="140">
        <f>5130*14</f>
        <v>71820</v>
      </c>
    </row>
    <row r="6" spans="1:13" ht="14.4">
      <c r="A6" s="127"/>
      <c r="B6" s="128"/>
    </row>
    <row r="7" spans="1:13">
      <c r="A7" s="129" t="s">
        <v>56</v>
      </c>
      <c r="B7" s="130"/>
      <c r="D7" s="129" t="s">
        <v>56</v>
      </c>
      <c r="E7" s="130"/>
      <c r="G7" s="129" t="s">
        <v>56</v>
      </c>
      <c r="H7" s="130"/>
      <c r="K7" s="126"/>
      <c r="M7" s="131"/>
    </row>
    <row r="8" spans="1:13">
      <c r="A8" s="129" t="s">
        <v>57</v>
      </c>
      <c r="B8" s="132"/>
      <c r="D8" s="129" t="s">
        <v>57</v>
      </c>
      <c r="E8" s="132"/>
      <c r="G8" s="129" t="s">
        <v>57</v>
      </c>
      <c r="H8" s="132"/>
      <c r="M8" s="131"/>
    </row>
    <row r="9" spans="1:13">
      <c r="A9" s="129" t="s">
        <v>58</v>
      </c>
      <c r="B9" s="132"/>
      <c r="D9" s="129" t="s">
        <v>58</v>
      </c>
      <c r="E9" s="132"/>
      <c r="G9" s="129" t="s">
        <v>58</v>
      </c>
      <c r="H9" s="132"/>
    </row>
    <row r="10" spans="1:13">
      <c r="A10" s="129" t="s">
        <v>59</v>
      </c>
      <c r="B10" s="133"/>
      <c r="D10" s="129" t="s">
        <v>59</v>
      </c>
      <c r="E10" s="133"/>
      <c r="G10" s="129" t="s">
        <v>59</v>
      </c>
      <c r="H10" s="133"/>
      <c r="K10" s="131"/>
    </row>
    <row r="11" spans="1:13">
      <c r="A11" s="129" t="s">
        <v>60</v>
      </c>
      <c r="B11" s="132"/>
      <c r="D11" s="129" t="s">
        <v>60</v>
      </c>
      <c r="E11" s="132"/>
      <c r="G11" s="129" t="s">
        <v>60</v>
      </c>
      <c r="H11" s="132"/>
      <c r="K11" s="131"/>
    </row>
    <row r="12" spans="1:13">
      <c r="A12" s="129" t="s">
        <v>61</v>
      </c>
      <c r="B12" s="134"/>
      <c r="D12" s="129" t="s">
        <v>61</v>
      </c>
      <c r="E12" s="134"/>
      <c r="G12" s="129" t="s">
        <v>61</v>
      </c>
      <c r="H12" s="134"/>
      <c r="K12" s="131"/>
    </row>
    <row r="13" spans="1:13">
      <c r="A13" s="129" t="s">
        <v>62</v>
      </c>
      <c r="B13" s="135" t="str">
        <f>IF(B10=0," ",(B10+B10*0.09+(IF(B10&lt;$E$5,B10*0.21,$E$5*0.21)))/(B11*B12/40))</f>
        <v xml:space="preserve"> </v>
      </c>
      <c r="D13" s="129" t="s">
        <v>62</v>
      </c>
      <c r="E13" s="135" t="str">
        <f>IF(E10=0," ",(E10+E10*0.09+(IF(E10&lt;$E$5,E10*0.21,$E$5*0.21)))/(E11*E12/40))</f>
        <v xml:space="preserve"> </v>
      </c>
      <c r="G13" s="129" t="s">
        <v>62</v>
      </c>
      <c r="H13" s="135" t="str">
        <f>IF(H10=0," ",(H10+H10*0.09+(IF(H10&lt;$E$5,H10*0.21,$E$5*0.21)))/(H11*H12/40))</f>
        <v xml:space="preserve"> </v>
      </c>
      <c r="K13" s="131"/>
    </row>
    <row r="14" spans="1:13" ht="12.6" customHeight="1">
      <c r="E14" s="131"/>
      <c r="H14" s="131"/>
      <c r="K14" s="131"/>
    </row>
    <row r="16" spans="1:13" outlineLevel="1">
      <c r="A16" s="129" t="s">
        <v>56</v>
      </c>
      <c r="B16" s="130"/>
      <c r="D16" s="129" t="s">
        <v>56</v>
      </c>
      <c r="E16" s="130"/>
      <c r="G16" s="129" t="s">
        <v>56</v>
      </c>
      <c r="H16" s="130"/>
      <c r="K16" s="126"/>
    </row>
    <row r="17" spans="1:11" outlineLevel="1">
      <c r="A17" s="129" t="s">
        <v>57</v>
      </c>
      <c r="B17" s="132"/>
      <c r="D17" s="129" t="s">
        <v>57</v>
      </c>
      <c r="E17" s="132"/>
      <c r="G17" s="129" t="s">
        <v>57</v>
      </c>
      <c r="H17" s="132"/>
    </row>
    <row r="18" spans="1:11" outlineLevel="1">
      <c r="A18" s="129" t="s">
        <v>58</v>
      </c>
      <c r="B18" s="132"/>
      <c r="D18" s="129" t="s">
        <v>58</v>
      </c>
      <c r="E18" s="132"/>
      <c r="G18" s="129" t="s">
        <v>58</v>
      </c>
      <c r="H18" s="132"/>
      <c r="K18" s="131"/>
    </row>
    <row r="19" spans="1:11" outlineLevel="1">
      <c r="A19" s="129" t="s">
        <v>59</v>
      </c>
      <c r="B19" s="133"/>
      <c r="D19" s="129" t="s">
        <v>59</v>
      </c>
      <c r="E19" s="133"/>
      <c r="G19" s="129" t="s">
        <v>59</v>
      </c>
      <c r="H19" s="133"/>
    </row>
    <row r="20" spans="1:11" outlineLevel="1">
      <c r="A20" s="129" t="s">
        <v>60</v>
      </c>
      <c r="B20" s="132"/>
      <c r="D20" s="129" t="s">
        <v>60</v>
      </c>
      <c r="E20" s="132"/>
      <c r="G20" s="129" t="s">
        <v>60</v>
      </c>
      <c r="H20" s="132"/>
      <c r="K20" s="131"/>
    </row>
    <row r="21" spans="1:11" outlineLevel="1">
      <c r="A21" s="129" t="s">
        <v>61</v>
      </c>
      <c r="B21" s="134"/>
      <c r="D21" s="129" t="s">
        <v>61</v>
      </c>
      <c r="E21" s="134"/>
      <c r="G21" s="129" t="s">
        <v>61</v>
      </c>
      <c r="H21" s="134"/>
      <c r="K21" s="131"/>
    </row>
    <row r="22" spans="1:11" outlineLevel="1">
      <c r="A22" s="129" t="s">
        <v>62</v>
      </c>
      <c r="B22" s="135" t="str">
        <f>IF(B19=0," ",(B19+B19*0.09+(IF(B19&lt;$E$5,B19*0.21,$E$5*0.21)))/(B20*B21/40))</f>
        <v xml:space="preserve"> </v>
      </c>
      <c r="D22" s="129" t="s">
        <v>62</v>
      </c>
      <c r="E22" s="135" t="str">
        <f>IF(E19=0," ",(E19+E19*0.09+(IF(E19&lt;$E$5,E19*0.21,$E$5*0.21)))/(E20*E21/40))</f>
        <v xml:space="preserve"> </v>
      </c>
      <c r="G22" s="129" t="s">
        <v>62</v>
      </c>
      <c r="H22" s="135" t="str">
        <f>IF(H19=0," ",(H19+H19*0.09+(IF(H19&lt;$E$5,H19*0.21,$E$5*0.21)))/(H20*H21/40))</f>
        <v xml:space="preserve"> </v>
      </c>
      <c r="K22" s="131"/>
    </row>
    <row r="23" spans="1:11">
      <c r="A23" s="136"/>
      <c r="B23" s="137"/>
      <c r="C23" s="138"/>
      <c r="D23" s="136"/>
      <c r="E23" s="137"/>
      <c r="F23" s="138"/>
      <c r="G23" s="136"/>
      <c r="H23" s="137"/>
      <c r="K23" s="131"/>
    </row>
    <row r="24" spans="1:11" ht="13.2" customHeight="1"/>
    <row r="25" spans="1:11" outlineLevel="1">
      <c r="A25" s="129" t="s">
        <v>56</v>
      </c>
      <c r="B25" s="130"/>
      <c r="D25" s="129" t="s">
        <v>56</v>
      </c>
      <c r="E25" s="130"/>
      <c r="G25" s="129" t="s">
        <v>56</v>
      </c>
      <c r="H25" s="130"/>
    </row>
    <row r="26" spans="1:11" outlineLevel="1">
      <c r="A26" s="129" t="s">
        <v>57</v>
      </c>
      <c r="B26" s="132"/>
      <c r="D26" s="129" t="s">
        <v>57</v>
      </c>
      <c r="E26" s="132"/>
      <c r="G26" s="129" t="s">
        <v>57</v>
      </c>
      <c r="H26" s="132"/>
    </row>
    <row r="27" spans="1:11" outlineLevel="1">
      <c r="A27" s="129" t="s">
        <v>58</v>
      </c>
      <c r="B27" s="132"/>
      <c r="D27" s="129" t="s">
        <v>58</v>
      </c>
      <c r="E27" s="132"/>
      <c r="G27" s="129" t="s">
        <v>58</v>
      </c>
      <c r="H27" s="132"/>
    </row>
    <row r="28" spans="1:11" outlineLevel="1">
      <c r="A28" s="129" t="s">
        <v>59</v>
      </c>
      <c r="B28" s="133"/>
      <c r="D28" s="129" t="s">
        <v>59</v>
      </c>
      <c r="E28" s="133"/>
      <c r="G28" s="129" t="s">
        <v>59</v>
      </c>
      <c r="H28" s="133"/>
    </row>
    <row r="29" spans="1:11" outlineLevel="1">
      <c r="A29" s="129" t="s">
        <v>60</v>
      </c>
      <c r="B29" s="132"/>
      <c r="D29" s="129" t="s">
        <v>60</v>
      </c>
      <c r="E29" s="132"/>
      <c r="G29" s="129" t="s">
        <v>60</v>
      </c>
      <c r="H29" s="132"/>
    </row>
    <row r="30" spans="1:11" outlineLevel="1">
      <c r="A30" s="129" t="s">
        <v>61</v>
      </c>
      <c r="B30" s="134"/>
      <c r="D30" s="129" t="s">
        <v>61</v>
      </c>
      <c r="E30" s="134"/>
      <c r="G30" s="129" t="s">
        <v>61</v>
      </c>
      <c r="H30" s="134"/>
    </row>
    <row r="31" spans="1:11" outlineLevel="1">
      <c r="A31" s="129" t="s">
        <v>62</v>
      </c>
      <c r="B31" s="135" t="str">
        <f>IF(B28=0," ",(B28+B28*0.09+(IF(B28&lt;$E$5,B28*0.21,$E$5*0.21)))/(B29*B30/40))</f>
        <v xml:space="preserve"> </v>
      </c>
      <c r="D31" s="129" t="s">
        <v>62</v>
      </c>
      <c r="E31" s="135" t="str">
        <f>IF(E28=0," ",(E28+E28*0.09+(IF(E28&lt;$E$5,E28*0.21,$E$5*0.21)))/(E29*E30/40))</f>
        <v xml:space="preserve"> </v>
      </c>
      <c r="G31" s="129" t="s">
        <v>62</v>
      </c>
      <c r="H31" s="135" t="str">
        <f>IF(H28=0," ",(H28+H28*0.09+(IF(H28&lt;$E$5,H28*0.21,$E$5*0.21)))/(H29*H30/40))</f>
        <v xml:space="preserve"> </v>
      </c>
    </row>
    <row r="37" spans="3:7">
      <c r="D37" s="143"/>
      <c r="F37" s="139"/>
    </row>
    <row r="38" spans="3:7" ht="13.8" customHeight="1">
      <c r="C38" s="141" t="s">
        <v>63</v>
      </c>
      <c r="E38" s="141"/>
      <c r="F38" s="141"/>
      <c r="G38" s="142"/>
    </row>
  </sheetData>
  <sheetProtection algorithmName="SHA-512" hashValue="CweNn2Ox/gd1r6oVd3GITiPifWZrCvbZshK4+6P6icHUvIeU4dgXqDNV4cgmQioHNziQv/oOxjcWxHxMdkM/Ww==" saltValue="iZmQYqWFidKdwQd5AjhDhQ==" spinCount="100000" sheet="1" objects="1" scenarios="1"/>
  <mergeCells count="1">
    <mergeCell ref="A2:H2"/>
  </mergeCells>
  <dataValidations disablePrompts="1" count="1">
    <dataValidation allowBlank="1" showInputMessage="1" showErrorMessage="1" error="Bitte Kalenderjahr auswählen_x000a_" sqref="B5"/>
  </dataValidations>
  <pageMargins left="0.70866141732283472" right="0.70866141732283472" top="0.55118110236220474" bottom="0.59055118110236227" header="0.31496062992125984" footer="0.31496062992125984"/>
  <pageSetup paperSize="9" orientation="landscape" r:id="rId1"/>
  <headerFooter>
    <oddHeader>&amp;L&amp;G&amp;CBeiblatt 3b&amp;R&amp;G</oddHeader>
    <oddFooter>&amp;L&amp;8Version 1.0_27.11.18</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K137"/>
  <sheetViews>
    <sheetView topLeftCell="A13" zoomScale="90" zoomScaleNormal="90" zoomScalePageLayoutView="90" workbookViewId="0">
      <selection activeCell="F132" sqref="F132"/>
    </sheetView>
  </sheetViews>
  <sheetFormatPr baseColWidth="10" defaultRowHeight="13.2" outlineLevelRow="1"/>
  <cols>
    <col min="1" max="1" width="11.21875" customWidth="1"/>
    <col min="2" max="2" width="6.6640625" customWidth="1"/>
    <col min="3" max="3" width="8.21875" customWidth="1"/>
    <col min="4" max="4" width="7.33203125" customWidth="1"/>
    <col min="5" max="5" width="13.33203125" customWidth="1"/>
    <col min="6" max="6" width="22.44140625" customWidth="1"/>
    <col min="7" max="7" width="44.6640625" customWidth="1"/>
  </cols>
  <sheetData>
    <row r="1" spans="1:10" ht="15.6">
      <c r="A1" s="49" t="s">
        <v>33</v>
      </c>
      <c r="B1" s="49"/>
      <c r="C1" s="49"/>
      <c r="D1" s="49"/>
      <c r="G1" s="49"/>
    </row>
    <row r="2" spans="1:10" ht="21" customHeight="1"/>
    <row r="3" spans="1:10" s="6" customFormat="1" ht="17.399999999999999">
      <c r="A3" s="3" t="s">
        <v>32</v>
      </c>
      <c r="B3" s="201"/>
      <c r="C3" s="203">
        <f>'Beiblatt 2 Soll-Ist-Vergleich'!B8</f>
        <v>0</v>
      </c>
      <c r="D3" s="201"/>
      <c r="E3" s="202"/>
    </row>
    <row r="4" spans="1:10" s="6" customFormat="1" ht="17.399999999999999">
      <c r="A4" s="3" t="s">
        <v>0</v>
      </c>
      <c r="B4" s="144"/>
      <c r="C4" s="203">
        <f>'Beiblatt 2 Soll-Ist-Vergleich'!B9</f>
        <v>0</v>
      </c>
      <c r="D4" s="144"/>
      <c r="E4" s="203"/>
    </row>
    <row r="5" spans="1:10" s="6" customFormat="1" ht="17.399999999999999">
      <c r="A5" s="5" t="s">
        <v>17</v>
      </c>
      <c r="B5" s="145"/>
      <c r="C5" s="204"/>
      <c r="D5" s="145"/>
      <c r="E5" s="204"/>
      <c r="G5" s="4"/>
    </row>
    <row r="6" spans="1:10" s="6" customFormat="1" ht="17.399999999999999">
      <c r="A6" s="5" t="s">
        <v>18</v>
      </c>
      <c r="B6" s="146"/>
      <c r="C6" s="205"/>
      <c r="D6" s="146"/>
      <c r="E6" s="205"/>
      <c r="G6" s="5"/>
    </row>
    <row r="7" spans="1:10" s="6" customFormat="1" ht="17.399999999999999">
      <c r="F7" s="50"/>
    </row>
    <row r="8" spans="1:10" s="6" customFormat="1" ht="17.399999999999999">
      <c r="E8" s="51"/>
      <c r="F8" s="50"/>
    </row>
    <row r="9" spans="1:10" s="148" customFormat="1" ht="52.5" customHeight="1">
      <c r="A9" s="93" t="s">
        <v>20</v>
      </c>
      <c r="B9" s="93" t="s">
        <v>21</v>
      </c>
      <c r="C9" s="93" t="s">
        <v>95</v>
      </c>
      <c r="D9" s="93" t="s">
        <v>96</v>
      </c>
      <c r="E9" s="93" t="s">
        <v>65</v>
      </c>
      <c r="F9" s="93" t="s">
        <v>22</v>
      </c>
      <c r="G9" s="93" t="s">
        <v>66</v>
      </c>
    </row>
    <row r="10" spans="1:10">
      <c r="A10" s="147"/>
      <c r="B10" s="208"/>
      <c r="C10" s="209"/>
      <c r="D10" s="209"/>
      <c r="E10" s="210">
        <f>(D10-C10)*24</f>
        <v>0</v>
      </c>
      <c r="F10" s="89"/>
      <c r="G10" s="88"/>
      <c r="I10" s="213" t="s">
        <v>97</v>
      </c>
      <c r="J10" s="214"/>
    </row>
    <row r="11" spans="1:10">
      <c r="A11" s="147"/>
      <c r="B11" s="208"/>
      <c r="C11" s="209"/>
      <c r="D11" s="209"/>
      <c r="E11" s="210">
        <f t="shared" ref="E11:E41" si="0">(D11-C11)*24</f>
        <v>0</v>
      </c>
      <c r="F11" s="89"/>
      <c r="G11" s="88"/>
      <c r="I11" s="213" t="s">
        <v>98</v>
      </c>
      <c r="J11" s="214"/>
    </row>
    <row r="12" spans="1:10">
      <c r="A12" s="147"/>
      <c r="B12" s="208"/>
      <c r="C12" s="209"/>
      <c r="D12" s="209"/>
      <c r="E12" s="210">
        <f t="shared" si="0"/>
        <v>0</v>
      </c>
      <c r="F12" s="89"/>
      <c r="G12" s="88"/>
    </row>
    <row r="13" spans="1:10">
      <c r="A13" s="147"/>
      <c r="B13" s="208"/>
      <c r="C13" s="209"/>
      <c r="D13" s="209"/>
      <c r="E13" s="210">
        <f t="shared" si="0"/>
        <v>0</v>
      </c>
      <c r="F13" s="89"/>
      <c r="G13" s="88"/>
    </row>
    <row r="14" spans="1:10">
      <c r="A14" s="147"/>
      <c r="B14" s="208"/>
      <c r="C14" s="209"/>
      <c r="D14" s="209"/>
      <c r="E14" s="210">
        <f t="shared" si="0"/>
        <v>0</v>
      </c>
      <c r="F14" s="89"/>
      <c r="G14" s="88"/>
    </row>
    <row r="15" spans="1:10">
      <c r="A15" s="147"/>
      <c r="B15" s="208"/>
      <c r="C15" s="209"/>
      <c r="D15" s="209"/>
      <c r="E15" s="210">
        <f t="shared" si="0"/>
        <v>0</v>
      </c>
      <c r="F15" s="89"/>
      <c r="G15" s="88"/>
    </row>
    <row r="16" spans="1:10">
      <c r="A16" s="147"/>
      <c r="B16" s="208"/>
      <c r="C16" s="209"/>
      <c r="D16" s="209"/>
      <c r="E16" s="210">
        <f t="shared" si="0"/>
        <v>0</v>
      </c>
      <c r="F16" s="89"/>
      <c r="G16" s="88"/>
    </row>
    <row r="17" spans="1:7">
      <c r="A17" s="147"/>
      <c r="B17" s="208"/>
      <c r="C17" s="209"/>
      <c r="D17" s="209"/>
      <c r="E17" s="210">
        <f t="shared" si="0"/>
        <v>0</v>
      </c>
      <c r="F17" s="89"/>
      <c r="G17" s="88"/>
    </row>
    <row r="18" spans="1:7">
      <c r="A18" s="147"/>
      <c r="B18" s="208"/>
      <c r="C18" s="209"/>
      <c r="D18" s="209"/>
      <c r="E18" s="210">
        <f t="shared" si="0"/>
        <v>0</v>
      </c>
      <c r="F18" s="89"/>
      <c r="G18" s="88"/>
    </row>
    <row r="19" spans="1:7">
      <c r="A19" s="147"/>
      <c r="B19" s="208"/>
      <c r="C19" s="209"/>
      <c r="D19" s="209"/>
      <c r="E19" s="210">
        <f t="shared" si="0"/>
        <v>0</v>
      </c>
      <c r="F19" s="89"/>
      <c r="G19" s="88"/>
    </row>
    <row r="20" spans="1:7">
      <c r="A20" s="147"/>
      <c r="B20" s="208"/>
      <c r="C20" s="209"/>
      <c r="D20" s="209"/>
      <c r="E20" s="210">
        <f t="shared" si="0"/>
        <v>0</v>
      </c>
      <c r="F20" s="89"/>
      <c r="G20" s="88"/>
    </row>
    <row r="21" spans="1:7">
      <c r="A21" s="147"/>
      <c r="B21" s="208"/>
      <c r="C21" s="209"/>
      <c r="D21" s="209"/>
      <c r="E21" s="210">
        <f t="shared" si="0"/>
        <v>0</v>
      </c>
      <c r="F21" s="89"/>
      <c r="G21" s="88"/>
    </row>
    <row r="22" spans="1:7">
      <c r="A22" s="147"/>
      <c r="B22" s="208"/>
      <c r="C22" s="209"/>
      <c r="D22" s="209"/>
      <c r="E22" s="210">
        <f t="shared" si="0"/>
        <v>0</v>
      </c>
      <c r="F22" s="89"/>
      <c r="G22" s="88"/>
    </row>
    <row r="23" spans="1:7">
      <c r="A23" s="147"/>
      <c r="B23" s="208"/>
      <c r="C23" s="209"/>
      <c r="D23" s="209"/>
      <c r="E23" s="210">
        <f t="shared" si="0"/>
        <v>0</v>
      </c>
      <c r="F23" s="89"/>
      <c r="G23" s="88"/>
    </row>
    <row r="24" spans="1:7">
      <c r="A24" s="147"/>
      <c r="B24" s="208"/>
      <c r="C24" s="209"/>
      <c r="D24" s="209"/>
      <c r="E24" s="210">
        <f t="shared" si="0"/>
        <v>0</v>
      </c>
      <c r="F24" s="89"/>
      <c r="G24" s="88"/>
    </row>
    <row r="25" spans="1:7">
      <c r="A25" s="147"/>
      <c r="B25" s="208"/>
      <c r="C25" s="209"/>
      <c r="D25" s="209"/>
      <c r="E25" s="210">
        <f t="shared" si="0"/>
        <v>0</v>
      </c>
      <c r="F25" s="89"/>
      <c r="G25" s="88"/>
    </row>
    <row r="26" spans="1:7">
      <c r="A26" s="147"/>
      <c r="B26" s="208"/>
      <c r="C26" s="209"/>
      <c r="D26" s="209"/>
      <c r="E26" s="210">
        <f t="shared" si="0"/>
        <v>0</v>
      </c>
      <c r="F26" s="89"/>
      <c r="G26" s="88"/>
    </row>
    <row r="27" spans="1:7">
      <c r="A27" s="147"/>
      <c r="B27" s="208"/>
      <c r="C27" s="209"/>
      <c r="D27" s="209"/>
      <c r="E27" s="210">
        <f t="shared" si="0"/>
        <v>0</v>
      </c>
      <c r="F27" s="89"/>
      <c r="G27" s="88"/>
    </row>
    <row r="28" spans="1:7">
      <c r="A28" s="147"/>
      <c r="B28" s="208"/>
      <c r="C28" s="209"/>
      <c r="D28" s="209"/>
      <c r="E28" s="210">
        <f t="shared" si="0"/>
        <v>0</v>
      </c>
      <c r="F28" s="89"/>
      <c r="G28" s="88"/>
    </row>
    <row r="29" spans="1:7">
      <c r="A29" s="147"/>
      <c r="B29" s="208"/>
      <c r="C29" s="209"/>
      <c r="D29" s="209"/>
      <c r="E29" s="210">
        <f t="shared" si="0"/>
        <v>0</v>
      </c>
      <c r="F29" s="89"/>
      <c r="G29" s="88"/>
    </row>
    <row r="30" spans="1:7">
      <c r="A30" s="147"/>
      <c r="B30" s="208"/>
      <c r="C30" s="209"/>
      <c r="D30" s="209"/>
      <c r="E30" s="210">
        <f t="shared" si="0"/>
        <v>0</v>
      </c>
      <c r="F30" s="89"/>
      <c r="G30" s="88"/>
    </row>
    <row r="31" spans="1:7">
      <c r="A31" s="147"/>
      <c r="B31" s="208"/>
      <c r="C31" s="209"/>
      <c r="D31" s="209"/>
      <c r="E31" s="210">
        <f t="shared" si="0"/>
        <v>0</v>
      </c>
      <c r="F31" s="89"/>
      <c r="G31" s="88"/>
    </row>
    <row r="32" spans="1:7">
      <c r="A32" s="147"/>
      <c r="B32" s="208"/>
      <c r="C32" s="209"/>
      <c r="D32" s="209"/>
      <c r="E32" s="210">
        <f t="shared" si="0"/>
        <v>0</v>
      </c>
      <c r="F32" s="89"/>
      <c r="G32" s="88"/>
    </row>
    <row r="33" spans="1:7">
      <c r="A33" s="147"/>
      <c r="B33" s="208"/>
      <c r="C33" s="209"/>
      <c r="D33" s="209"/>
      <c r="E33" s="210">
        <f t="shared" si="0"/>
        <v>0</v>
      </c>
      <c r="F33" s="89"/>
      <c r="G33" s="88"/>
    </row>
    <row r="34" spans="1:7">
      <c r="A34" s="147"/>
      <c r="B34" s="208"/>
      <c r="C34" s="209"/>
      <c r="D34" s="209"/>
      <c r="E34" s="210">
        <f t="shared" si="0"/>
        <v>0</v>
      </c>
      <c r="F34" s="89"/>
      <c r="G34" s="88"/>
    </row>
    <row r="35" spans="1:7">
      <c r="A35" s="147"/>
      <c r="B35" s="208"/>
      <c r="C35" s="209"/>
      <c r="D35" s="209"/>
      <c r="E35" s="210">
        <f t="shared" si="0"/>
        <v>0</v>
      </c>
      <c r="F35" s="89"/>
      <c r="G35" s="88"/>
    </row>
    <row r="36" spans="1:7">
      <c r="A36" s="147"/>
      <c r="B36" s="208"/>
      <c r="C36" s="209"/>
      <c r="D36" s="209"/>
      <c r="E36" s="210">
        <f t="shared" si="0"/>
        <v>0</v>
      </c>
      <c r="F36" s="89"/>
      <c r="G36" s="88"/>
    </row>
    <row r="37" spans="1:7">
      <c r="A37" s="147"/>
      <c r="B37" s="208"/>
      <c r="C37" s="209"/>
      <c r="D37" s="209"/>
      <c r="E37" s="210">
        <f t="shared" si="0"/>
        <v>0</v>
      </c>
      <c r="F37" s="89"/>
      <c r="G37" s="88"/>
    </row>
    <row r="38" spans="1:7">
      <c r="A38" s="147"/>
      <c r="B38" s="208"/>
      <c r="C38" s="209"/>
      <c r="D38" s="209"/>
      <c r="E38" s="210">
        <f t="shared" si="0"/>
        <v>0</v>
      </c>
      <c r="F38" s="89"/>
      <c r="G38" s="88"/>
    </row>
    <row r="39" spans="1:7">
      <c r="A39" s="147"/>
      <c r="B39" s="208"/>
      <c r="C39" s="209"/>
      <c r="D39" s="209"/>
      <c r="E39" s="210">
        <f t="shared" si="0"/>
        <v>0</v>
      </c>
      <c r="F39" s="89"/>
      <c r="G39" s="88"/>
    </row>
    <row r="40" spans="1:7">
      <c r="A40" s="147"/>
      <c r="B40" s="208"/>
      <c r="C40" s="209"/>
      <c r="D40" s="209"/>
      <c r="E40" s="210">
        <f t="shared" si="0"/>
        <v>0</v>
      </c>
      <c r="F40" s="89"/>
      <c r="G40" s="88"/>
    </row>
    <row r="41" spans="1:7">
      <c r="A41" s="147"/>
      <c r="B41" s="208"/>
      <c r="C41" s="209"/>
      <c r="D41" s="209"/>
      <c r="E41" s="210">
        <f t="shared" si="0"/>
        <v>0</v>
      </c>
      <c r="F41" s="89"/>
      <c r="G41" s="88"/>
    </row>
    <row r="42" spans="1:7">
      <c r="A42" s="147"/>
      <c r="B42" s="208"/>
      <c r="C42" s="209"/>
      <c r="D42" s="209"/>
      <c r="E42" s="210">
        <f>(D42-C42)*24</f>
        <v>0</v>
      </c>
      <c r="F42" s="89"/>
      <c r="G42" s="88"/>
    </row>
    <row r="43" spans="1:7">
      <c r="A43" s="147"/>
      <c r="B43" s="208"/>
      <c r="C43" s="209"/>
      <c r="D43" s="209"/>
      <c r="E43" s="210">
        <f>(D43-C43)*24</f>
        <v>0</v>
      </c>
      <c r="F43" s="89"/>
      <c r="G43" s="88"/>
    </row>
    <row r="44" spans="1:7">
      <c r="A44" s="147"/>
      <c r="B44" s="208"/>
      <c r="C44" s="209"/>
      <c r="D44" s="209"/>
      <c r="E44" s="210">
        <f t="shared" ref="E44:E81" si="1">(D44-C44)*24</f>
        <v>0</v>
      </c>
      <c r="F44" s="89"/>
      <c r="G44" s="88"/>
    </row>
    <row r="45" spans="1:7">
      <c r="A45" s="147"/>
      <c r="B45" s="208"/>
      <c r="C45" s="209"/>
      <c r="D45" s="209"/>
      <c r="E45" s="210">
        <f t="shared" si="1"/>
        <v>0</v>
      </c>
      <c r="F45" s="89"/>
      <c r="G45" s="88"/>
    </row>
    <row r="46" spans="1:7">
      <c r="A46" s="147"/>
      <c r="B46" s="208"/>
      <c r="C46" s="209"/>
      <c r="D46" s="209"/>
      <c r="E46" s="210">
        <f t="shared" si="1"/>
        <v>0</v>
      </c>
      <c r="F46" s="89"/>
      <c r="G46" s="88"/>
    </row>
    <row r="47" spans="1:7" hidden="1" outlineLevel="1">
      <c r="A47" s="147"/>
      <c r="B47" s="208"/>
      <c r="C47" s="209"/>
      <c r="D47" s="209"/>
      <c r="E47" s="210">
        <f t="shared" si="1"/>
        <v>0</v>
      </c>
      <c r="F47" s="89"/>
      <c r="G47" s="88"/>
    </row>
    <row r="48" spans="1:7" hidden="1" outlineLevel="1">
      <c r="A48" s="147"/>
      <c r="B48" s="208"/>
      <c r="C48" s="209"/>
      <c r="D48" s="209"/>
      <c r="E48" s="210">
        <f t="shared" si="1"/>
        <v>0</v>
      </c>
      <c r="F48" s="89"/>
      <c r="G48" s="88"/>
    </row>
    <row r="49" spans="1:7" hidden="1" outlineLevel="1">
      <c r="A49" s="147"/>
      <c r="B49" s="208"/>
      <c r="C49" s="209"/>
      <c r="D49" s="209"/>
      <c r="E49" s="210">
        <f t="shared" si="1"/>
        <v>0</v>
      </c>
      <c r="F49" s="89"/>
      <c r="G49" s="88"/>
    </row>
    <row r="50" spans="1:7" hidden="1" outlineLevel="1">
      <c r="A50" s="147"/>
      <c r="B50" s="208"/>
      <c r="C50" s="209"/>
      <c r="D50" s="209"/>
      <c r="E50" s="210">
        <f t="shared" si="1"/>
        <v>0</v>
      </c>
      <c r="F50" s="89"/>
      <c r="G50" s="88"/>
    </row>
    <row r="51" spans="1:7" hidden="1" outlineLevel="1">
      <c r="A51" s="147"/>
      <c r="B51" s="208"/>
      <c r="C51" s="209"/>
      <c r="D51" s="209"/>
      <c r="E51" s="210">
        <f t="shared" si="1"/>
        <v>0</v>
      </c>
      <c r="F51" s="89"/>
      <c r="G51" s="88"/>
    </row>
    <row r="52" spans="1:7" hidden="1" outlineLevel="1">
      <c r="A52" s="147"/>
      <c r="B52" s="208"/>
      <c r="C52" s="209"/>
      <c r="D52" s="209"/>
      <c r="E52" s="210">
        <f t="shared" si="1"/>
        <v>0</v>
      </c>
      <c r="F52" s="89"/>
      <c r="G52" s="88"/>
    </row>
    <row r="53" spans="1:7" hidden="1" outlineLevel="1">
      <c r="A53" s="147"/>
      <c r="B53" s="208"/>
      <c r="C53" s="209"/>
      <c r="D53" s="209"/>
      <c r="E53" s="210">
        <f t="shared" si="1"/>
        <v>0</v>
      </c>
      <c r="F53" s="89"/>
      <c r="G53" s="88"/>
    </row>
    <row r="54" spans="1:7" hidden="1" outlineLevel="1">
      <c r="A54" s="147"/>
      <c r="B54" s="208"/>
      <c r="C54" s="209"/>
      <c r="D54" s="209"/>
      <c r="E54" s="210">
        <f t="shared" si="1"/>
        <v>0</v>
      </c>
      <c r="F54" s="89"/>
      <c r="G54" s="88"/>
    </row>
    <row r="55" spans="1:7" hidden="1" outlineLevel="1">
      <c r="A55" s="147"/>
      <c r="B55" s="208"/>
      <c r="C55" s="209"/>
      <c r="D55" s="209"/>
      <c r="E55" s="210">
        <f t="shared" si="1"/>
        <v>0</v>
      </c>
      <c r="F55" s="89"/>
      <c r="G55" s="88"/>
    </row>
    <row r="56" spans="1:7" hidden="1" outlineLevel="1">
      <c r="A56" s="147"/>
      <c r="B56" s="208"/>
      <c r="C56" s="209"/>
      <c r="D56" s="209"/>
      <c r="E56" s="210">
        <f t="shared" si="1"/>
        <v>0</v>
      </c>
      <c r="F56" s="89"/>
      <c r="G56" s="88"/>
    </row>
    <row r="57" spans="1:7" hidden="1" outlineLevel="1">
      <c r="A57" s="147"/>
      <c r="B57" s="208"/>
      <c r="C57" s="209"/>
      <c r="D57" s="209"/>
      <c r="E57" s="210">
        <f t="shared" si="1"/>
        <v>0</v>
      </c>
      <c r="F57" s="89"/>
      <c r="G57" s="88"/>
    </row>
    <row r="58" spans="1:7" hidden="1" outlineLevel="1">
      <c r="A58" s="147"/>
      <c r="B58" s="208"/>
      <c r="C58" s="209"/>
      <c r="D58" s="209"/>
      <c r="E58" s="210">
        <f t="shared" si="1"/>
        <v>0</v>
      </c>
      <c r="F58" s="89"/>
      <c r="G58" s="88"/>
    </row>
    <row r="59" spans="1:7" hidden="1" outlineLevel="1">
      <c r="A59" s="147"/>
      <c r="B59" s="208"/>
      <c r="C59" s="209"/>
      <c r="D59" s="209"/>
      <c r="E59" s="210">
        <f t="shared" si="1"/>
        <v>0</v>
      </c>
      <c r="F59" s="89"/>
      <c r="G59" s="88"/>
    </row>
    <row r="60" spans="1:7" hidden="1" outlineLevel="1">
      <c r="A60" s="147"/>
      <c r="B60" s="208"/>
      <c r="C60" s="209"/>
      <c r="D60" s="209"/>
      <c r="E60" s="210">
        <f t="shared" si="1"/>
        <v>0</v>
      </c>
      <c r="F60" s="89"/>
      <c r="G60" s="88"/>
    </row>
    <row r="61" spans="1:7" hidden="1" outlineLevel="1">
      <c r="A61" s="147"/>
      <c r="B61" s="208"/>
      <c r="C61" s="209"/>
      <c r="D61" s="209"/>
      <c r="E61" s="210">
        <f t="shared" si="1"/>
        <v>0</v>
      </c>
      <c r="F61" s="89"/>
      <c r="G61" s="88"/>
    </row>
    <row r="62" spans="1:7" hidden="1" outlineLevel="1">
      <c r="A62" s="147"/>
      <c r="B62" s="208"/>
      <c r="C62" s="209"/>
      <c r="D62" s="209"/>
      <c r="E62" s="210">
        <f t="shared" si="1"/>
        <v>0</v>
      </c>
      <c r="F62" s="89"/>
      <c r="G62" s="88"/>
    </row>
    <row r="63" spans="1:7" hidden="1" outlineLevel="1">
      <c r="A63" s="147"/>
      <c r="B63" s="208"/>
      <c r="C63" s="209"/>
      <c r="D63" s="209"/>
      <c r="E63" s="210">
        <f t="shared" si="1"/>
        <v>0</v>
      </c>
      <c r="F63" s="89"/>
      <c r="G63" s="88"/>
    </row>
    <row r="64" spans="1:7" hidden="1" outlineLevel="1">
      <c r="A64" s="147"/>
      <c r="B64" s="208"/>
      <c r="C64" s="209"/>
      <c r="D64" s="209"/>
      <c r="E64" s="210">
        <f t="shared" si="1"/>
        <v>0</v>
      </c>
      <c r="F64" s="89"/>
      <c r="G64" s="88"/>
    </row>
    <row r="65" spans="1:11" hidden="1" outlineLevel="1">
      <c r="A65" s="147"/>
      <c r="B65" s="208"/>
      <c r="C65" s="209"/>
      <c r="D65" s="209"/>
      <c r="E65" s="210">
        <f t="shared" si="1"/>
        <v>0</v>
      </c>
      <c r="F65" s="89"/>
      <c r="G65" s="88"/>
    </row>
    <row r="66" spans="1:11" hidden="1" outlineLevel="1">
      <c r="A66" s="147"/>
      <c r="B66" s="208"/>
      <c r="C66" s="209"/>
      <c r="D66" s="209"/>
      <c r="E66" s="210">
        <f t="shared" si="1"/>
        <v>0</v>
      </c>
      <c r="F66" s="89"/>
      <c r="G66" s="88"/>
    </row>
    <row r="67" spans="1:11" hidden="1" outlineLevel="1">
      <c r="A67" s="147"/>
      <c r="B67" s="208"/>
      <c r="C67" s="209"/>
      <c r="D67" s="209"/>
      <c r="E67" s="210">
        <f t="shared" si="1"/>
        <v>0</v>
      </c>
      <c r="F67" s="89"/>
      <c r="G67" s="88"/>
    </row>
    <row r="68" spans="1:11" hidden="1" outlineLevel="1">
      <c r="A68" s="147"/>
      <c r="B68" s="208"/>
      <c r="C68" s="209"/>
      <c r="D68" s="209"/>
      <c r="E68" s="210">
        <f t="shared" si="1"/>
        <v>0</v>
      </c>
      <c r="F68" s="89"/>
      <c r="G68" s="88"/>
    </row>
    <row r="69" spans="1:11" hidden="1" outlineLevel="1">
      <c r="A69" s="147"/>
      <c r="B69" s="208"/>
      <c r="C69" s="209"/>
      <c r="D69" s="209"/>
      <c r="E69" s="210">
        <f t="shared" si="1"/>
        <v>0</v>
      </c>
      <c r="F69" s="89"/>
      <c r="G69" s="88"/>
    </row>
    <row r="70" spans="1:11" hidden="1" outlineLevel="1">
      <c r="A70" s="147"/>
      <c r="B70" s="208"/>
      <c r="C70" s="209"/>
      <c r="D70" s="209"/>
      <c r="E70" s="210">
        <f t="shared" si="1"/>
        <v>0</v>
      </c>
      <c r="F70" s="89"/>
      <c r="G70" s="88"/>
    </row>
    <row r="71" spans="1:11" collapsed="1">
      <c r="A71" s="147"/>
      <c r="B71" s="208"/>
      <c r="C71" s="209"/>
      <c r="D71" s="209"/>
      <c r="E71" s="210">
        <f t="shared" si="1"/>
        <v>0</v>
      </c>
      <c r="F71" s="89"/>
      <c r="G71" s="88"/>
      <c r="I71" s="213" t="s">
        <v>100</v>
      </c>
      <c r="J71" s="214"/>
      <c r="K71" s="214"/>
    </row>
    <row r="72" spans="1:11">
      <c r="A72" s="147"/>
      <c r="B72" s="208"/>
      <c r="C72" s="209"/>
      <c r="D72" s="209"/>
      <c r="E72" s="210">
        <f t="shared" si="1"/>
        <v>0</v>
      </c>
      <c r="F72" s="89"/>
      <c r="G72" s="88"/>
    </row>
    <row r="73" spans="1:11">
      <c r="A73" s="147"/>
      <c r="B73" s="208"/>
      <c r="C73" s="209"/>
      <c r="D73" s="209"/>
      <c r="E73" s="210">
        <f t="shared" si="1"/>
        <v>0</v>
      </c>
      <c r="F73" s="89"/>
      <c r="G73" s="88"/>
    </row>
    <row r="74" spans="1:11" hidden="1" outlineLevel="1">
      <c r="A74" s="147"/>
      <c r="B74" s="208"/>
      <c r="C74" s="209"/>
      <c r="D74" s="209"/>
      <c r="E74" s="210">
        <f t="shared" si="1"/>
        <v>0</v>
      </c>
      <c r="F74" s="89"/>
      <c r="G74" s="88"/>
    </row>
    <row r="75" spans="1:11" hidden="1" outlineLevel="1">
      <c r="A75" s="147"/>
      <c r="B75" s="208"/>
      <c r="C75" s="209"/>
      <c r="D75" s="209"/>
      <c r="E75" s="210">
        <f t="shared" si="1"/>
        <v>0</v>
      </c>
      <c r="F75" s="89"/>
      <c r="G75" s="88"/>
    </row>
    <row r="76" spans="1:11" hidden="1" outlineLevel="1">
      <c r="A76" s="147"/>
      <c r="B76" s="208"/>
      <c r="C76" s="209"/>
      <c r="D76" s="209"/>
      <c r="E76" s="210">
        <f t="shared" si="1"/>
        <v>0</v>
      </c>
      <c r="F76" s="89"/>
      <c r="G76" s="88"/>
    </row>
    <row r="77" spans="1:11" hidden="1" outlineLevel="1">
      <c r="A77" s="147"/>
      <c r="B77" s="208"/>
      <c r="C77" s="209"/>
      <c r="D77" s="209"/>
      <c r="E77" s="210">
        <f t="shared" si="1"/>
        <v>0</v>
      </c>
      <c r="F77" s="89"/>
      <c r="G77" s="88"/>
    </row>
    <row r="78" spans="1:11" hidden="1" outlineLevel="1">
      <c r="A78" s="147"/>
      <c r="B78" s="208"/>
      <c r="C78" s="209"/>
      <c r="D78" s="209"/>
      <c r="E78" s="210">
        <f t="shared" si="1"/>
        <v>0</v>
      </c>
      <c r="F78" s="89"/>
      <c r="G78" s="88"/>
    </row>
    <row r="79" spans="1:11" hidden="1" outlineLevel="1">
      <c r="A79" s="147"/>
      <c r="B79" s="208"/>
      <c r="C79" s="209"/>
      <c r="D79" s="209"/>
      <c r="E79" s="210">
        <f t="shared" si="1"/>
        <v>0</v>
      </c>
      <c r="F79" s="89"/>
      <c r="G79" s="88"/>
    </row>
    <row r="80" spans="1:11" hidden="1" outlineLevel="1">
      <c r="A80" s="147"/>
      <c r="B80" s="208"/>
      <c r="C80" s="209"/>
      <c r="D80" s="209"/>
      <c r="E80" s="210">
        <f t="shared" si="1"/>
        <v>0</v>
      </c>
      <c r="F80" s="89"/>
      <c r="G80" s="88"/>
    </row>
    <row r="81" spans="1:7" hidden="1" outlineLevel="1">
      <c r="A81" s="147"/>
      <c r="B81" s="208"/>
      <c r="C81" s="209"/>
      <c r="D81" s="209"/>
      <c r="E81" s="210">
        <f t="shared" si="1"/>
        <v>0</v>
      </c>
      <c r="F81" s="89"/>
      <c r="G81" s="88"/>
    </row>
    <row r="82" spans="1:7" hidden="1" outlineLevel="1">
      <c r="A82" s="147"/>
      <c r="B82" s="208"/>
      <c r="C82" s="209"/>
      <c r="D82" s="209"/>
      <c r="E82" s="210">
        <f>(D82-C82)*24</f>
        <v>0</v>
      </c>
      <c r="F82" s="89"/>
      <c r="G82" s="88"/>
    </row>
    <row r="83" spans="1:7" hidden="1" outlineLevel="1">
      <c r="A83" s="147"/>
      <c r="B83" s="208"/>
      <c r="C83" s="209"/>
      <c r="D83" s="209"/>
      <c r="E83" s="210">
        <f>(D83-C83)*24</f>
        <v>0</v>
      </c>
      <c r="F83" s="89"/>
      <c r="G83" s="88"/>
    </row>
    <row r="84" spans="1:7" hidden="1" outlineLevel="1">
      <c r="A84" s="147"/>
      <c r="B84" s="208"/>
      <c r="C84" s="209"/>
      <c r="D84" s="209"/>
      <c r="E84" s="210">
        <f>(D84-C84)*24</f>
        <v>0</v>
      </c>
      <c r="F84" s="89"/>
      <c r="G84" s="88"/>
    </row>
    <row r="85" spans="1:7" hidden="1" outlineLevel="1">
      <c r="A85" s="147"/>
      <c r="B85" s="208"/>
      <c r="C85" s="209"/>
      <c r="D85" s="209"/>
      <c r="E85" s="210">
        <f>(D85-C85)*24</f>
        <v>0</v>
      </c>
      <c r="F85" s="89"/>
      <c r="G85" s="88"/>
    </row>
    <row r="86" spans="1:7" hidden="1" outlineLevel="1">
      <c r="A86" s="147"/>
      <c r="B86" s="208"/>
      <c r="C86" s="209"/>
      <c r="D86" s="209"/>
      <c r="E86" s="210">
        <f t="shared" ref="E86:E123" si="2">(D86-C86)*24</f>
        <v>0</v>
      </c>
      <c r="F86" s="89"/>
      <c r="G86" s="88"/>
    </row>
    <row r="87" spans="1:7" hidden="1" outlineLevel="1">
      <c r="A87" s="147"/>
      <c r="B87" s="208"/>
      <c r="C87" s="209"/>
      <c r="D87" s="209"/>
      <c r="E87" s="210">
        <f t="shared" si="2"/>
        <v>0</v>
      </c>
      <c r="F87" s="89"/>
      <c r="G87" s="88"/>
    </row>
    <row r="88" spans="1:7" hidden="1" outlineLevel="1">
      <c r="A88" s="147"/>
      <c r="B88" s="208"/>
      <c r="C88" s="209"/>
      <c r="D88" s="209"/>
      <c r="E88" s="210">
        <f t="shared" si="2"/>
        <v>0</v>
      </c>
      <c r="F88" s="89"/>
      <c r="G88" s="88"/>
    </row>
    <row r="89" spans="1:7" hidden="1" outlineLevel="1">
      <c r="A89" s="147"/>
      <c r="B89" s="208"/>
      <c r="C89" s="209"/>
      <c r="D89" s="209"/>
      <c r="E89" s="210">
        <f t="shared" si="2"/>
        <v>0</v>
      </c>
      <c r="F89" s="89"/>
      <c r="G89" s="88"/>
    </row>
    <row r="90" spans="1:7" hidden="1" outlineLevel="1">
      <c r="A90" s="147"/>
      <c r="B90" s="208"/>
      <c r="C90" s="209"/>
      <c r="D90" s="209"/>
      <c r="E90" s="210">
        <f t="shared" si="2"/>
        <v>0</v>
      </c>
      <c r="F90" s="89"/>
      <c r="G90" s="88"/>
    </row>
    <row r="91" spans="1:7" hidden="1" outlineLevel="1">
      <c r="A91" s="147"/>
      <c r="B91" s="208"/>
      <c r="C91" s="209"/>
      <c r="D91" s="209"/>
      <c r="E91" s="210">
        <f t="shared" si="2"/>
        <v>0</v>
      </c>
      <c r="F91" s="89"/>
      <c r="G91" s="88"/>
    </row>
    <row r="92" spans="1:7" hidden="1" outlineLevel="1">
      <c r="A92" s="147"/>
      <c r="B92" s="208"/>
      <c r="C92" s="209"/>
      <c r="D92" s="209"/>
      <c r="E92" s="210">
        <f t="shared" si="2"/>
        <v>0</v>
      </c>
      <c r="F92" s="89"/>
      <c r="G92" s="88"/>
    </row>
    <row r="93" spans="1:7" hidden="1" outlineLevel="1">
      <c r="A93" s="147"/>
      <c r="B93" s="208"/>
      <c r="C93" s="209"/>
      <c r="D93" s="209"/>
      <c r="E93" s="210">
        <f t="shared" si="2"/>
        <v>0</v>
      </c>
      <c r="F93" s="89"/>
      <c r="G93" s="88"/>
    </row>
    <row r="94" spans="1:7" hidden="1" outlineLevel="1">
      <c r="A94" s="147"/>
      <c r="B94" s="208"/>
      <c r="C94" s="209"/>
      <c r="D94" s="209"/>
      <c r="E94" s="210">
        <f t="shared" si="2"/>
        <v>0</v>
      </c>
      <c r="F94" s="89"/>
      <c r="G94" s="88"/>
    </row>
    <row r="95" spans="1:7" hidden="1" outlineLevel="1">
      <c r="A95" s="147"/>
      <c r="B95" s="208"/>
      <c r="C95" s="209"/>
      <c r="D95" s="209"/>
      <c r="E95" s="210">
        <f t="shared" si="2"/>
        <v>0</v>
      </c>
      <c r="F95" s="89"/>
      <c r="G95" s="88"/>
    </row>
    <row r="96" spans="1:7" hidden="1" outlineLevel="1">
      <c r="A96" s="147"/>
      <c r="B96" s="208"/>
      <c r="C96" s="209"/>
      <c r="D96" s="209"/>
      <c r="E96" s="210">
        <f t="shared" si="2"/>
        <v>0</v>
      </c>
      <c r="F96" s="89"/>
      <c r="G96" s="88"/>
    </row>
    <row r="97" spans="1:7" hidden="1" outlineLevel="1">
      <c r="A97" s="147"/>
      <c r="B97" s="208"/>
      <c r="C97" s="209"/>
      <c r="D97" s="209"/>
      <c r="E97" s="210">
        <f t="shared" si="2"/>
        <v>0</v>
      </c>
      <c r="F97" s="89"/>
      <c r="G97" s="88"/>
    </row>
    <row r="98" spans="1:7" hidden="1" outlineLevel="1">
      <c r="A98" s="147"/>
      <c r="B98" s="208"/>
      <c r="C98" s="209"/>
      <c r="D98" s="209"/>
      <c r="E98" s="210">
        <f t="shared" si="2"/>
        <v>0</v>
      </c>
      <c r="F98" s="89"/>
      <c r="G98" s="88"/>
    </row>
    <row r="99" spans="1:7" hidden="1" outlineLevel="1">
      <c r="A99" s="147"/>
      <c r="B99" s="208"/>
      <c r="C99" s="209"/>
      <c r="D99" s="209"/>
      <c r="E99" s="210">
        <f t="shared" si="2"/>
        <v>0</v>
      </c>
      <c r="F99" s="89"/>
      <c r="G99" s="88"/>
    </row>
    <row r="100" spans="1:7" hidden="1" outlineLevel="1">
      <c r="A100" s="147"/>
      <c r="B100" s="208"/>
      <c r="C100" s="209"/>
      <c r="D100" s="209"/>
      <c r="E100" s="210">
        <f t="shared" si="2"/>
        <v>0</v>
      </c>
      <c r="F100" s="89"/>
      <c r="G100" s="88"/>
    </row>
    <row r="101" spans="1:7" hidden="1" outlineLevel="1">
      <c r="A101" s="147"/>
      <c r="B101" s="208"/>
      <c r="C101" s="209"/>
      <c r="D101" s="209"/>
      <c r="E101" s="210">
        <f t="shared" si="2"/>
        <v>0</v>
      </c>
      <c r="F101" s="89"/>
      <c r="G101" s="88"/>
    </row>
    <row r="102" spans="1:7" hidden="1" outlineLevel="1">
      <c r="A102" s="147"/>
      <c r="B102" s="208"/>
      <c r="C102" s="209"/>
      <c r="D102" s="209"/>
      <c r="E102" s="210">
        <f t="shared" si="2"/>
        <v>0</v>
      </c>
      <c r="F102" s="89"/>
      <c r="G102" s="88"/>
    </row>
    <row r="103" spans="1:7" hidden="1" outlineLevel="1">
      <c r="A103" s="147"/>
      <c r="B103" s="208"/>
      <c r="C103" s="209"/>
      <c r="D103" s="209"/>
      <c r="E103" s="210">
        <f t="shared" si="2"/>
        <v>0</v>
      </c>
      <c r="F103" s="89"/>
      <c r="G103" s="88"/>
    </row>
    <row r="104" spans="1:7" hidden="1" outlineLevel="1">
      <c r="A104" s="147"/>
      <c r="B104" s="208"/>
      <c r="C104" s="209"/>
      <c r="D104" s="209"/>
      <c r="E104" s="210">
        <f t="shared" si="2"/>
        <v>0</v>
      </c>
      <c r="F104" s="89"/>
      <c r="G104" s="88"/>
    </row>
    <row r="105" spans="1:7" hidden="1" outlineLevel="1">
      <c r="A105" s="147"/>
      <c r="B105" s="208"/>
      <c r="C105" s="209"/>
      <c r="D105" s="209"/>
      <c r="E105" s="210">
        <f t="shared" si="2"/>
        <v>0</v>
      </c>
      <c r="F105" s="89"/>
      <c r="G105" s="88"/>
    </row>
    <row r="106" spans="1:7" hidden="1" outlineLevel="1">
      <c r="A106" s="147"/>
      <c r="B106" s="208"/>
      <c r="C106" s="209"/>
      <c r="D106" s="209"/>
      <c r="E106" s="210">
        <f t="shared" si="2"/>
        <v>0</v>
      </c>
      <c r="F106" s="89"/>
      <c r="G106" s="88"/>
    </row>
    <row r="107" spans="1:7" hidden="1" outlineLevel="1">
      <c r="A107" s="147"/>
      <c r="B107" s="208"/>
      <c r="C107" s="209"/>
      <c r="D107" s="209"/>
      <c r="E107" s="210">
        <f t="shared" si="2"/>
        <v>0</v>
      </c>
      <c r="F107" s="89"/>
      <c r="G107" s="88"/>
    </row>
    <row r="108" spans="1:7" hidden="1" outlineLevel="1">
      <c r="A108" s="147"/>
      <c r="B108" s="208"/>
      <c r="C108" s="209"/>
      <c r="D108" s="209"/>
      <c r="E108" s="210">
        <f t="shared" si="2"/>
        <v>0</v>
      </c>
      <c r="F108" s="89"/>
      <c r="G108" s="88"/>
    </row>
    <row r="109" spans="1:7" hidden="1" outlineLevel="1">
      <c r="A109" s="147"/>
      <c r="B109" s="208"/>
      <c r="C109" s="209"/>
      <c r="D109" s="209"/>
      <c r="E109" s="210">
        <f t="shared" si="2"/>
        <v>0</v>
      </c>
      <c r="F109" s="89"/>
      <c r="G109" s="88"/>
    </row>
    <row r="110" spans="1:7" hidden="1" outlineLevel="1">
      <c r="A110" s="147"/>
      <c r="B110" s="208"/>
      <c r="C110" s="209"/>
      <c r="D110" s="209"/>
      <c r="E110" s="210">
        <f t="shared" si="2"/>
        <v>0</v>
      </c>
      <c r="F110" s="89"/>
      <c r="G110" s="88"/>
    </row>
    <row r="111" spans="1:7" hidden="1" outlineLevel="1">
      <c r="A111" s="147"/>
      <c r="B111" s="208"/>
      <c r="C111" s="209"/>
      <c r="D111" s="209"/>
      <c r="E111" s="210">
        <f t="shared" si="2"/>
        <v>0</v>
      </c>
      <c r="F111" s="89"/>
      <c r="G111" s="88"/>
    </row>
    <row r="112" spans="1:7" hidden="1" outlineLevel="1">
      <c r="A112" s="147"/>
      <c r="B112" s="208"/>
      <c r="C112" s="209"/>
      <c r="D112" s="209"/>
      <c r="E112" s="210">
        <f t="shared" si="2"/>
        <v>0</v>
      </c>
      <c r="F112" s="89"/>
      <c r="G112" s="88"/>
    </row>
    <row r="113" spans="1:7" hidden="1" outlineLevel="1">
      <c r="A113" s="147"/>
      <c r="B113" s="208"/>
      <c r="C113" s="209"/>
      <c r="D113" s="209"/>
      <c r="E113" s="210">
        <f t="shared" si="2"/>
        <v>0</v>
      </c>
      <c r="F113" s="89"/>
      <c r="G113" s="88"/>
    </row>
    <row r="114" spans="1:7" hidden="1" outlineLevel="1">
      <c r="A114" s="147"/>
      <c r="B114" s="208"/>
      <c r="C114" s="209"/>
      <c r="D114" s="209"/>
      <c r="E114" s="210">
        <f t="shared" si="2"/>
        <v>0</v>
      </c>
      <c r="F114" s="89"/>
      <c r="G114" s="88"/>
    </row>
    <row r="115" spans="1:7" hidden="1" outlineLevel="1">
      <c r="A115" s="147"/>
      <c r="B115" s="208"/>
      <c r="C115" s="209"/>
      <c r="D115" s="209"/>
      <c r="E115" s="210">
        <f t="shared" si="2"/>
        <v>0</v>
      </c>
      <c r="F115" s="89"/>
      <c r="G115" s="88"/>
    </row>
    <row r="116" spans="1:7" hidden="1" outlineLevel="1">
      <c r="A116" s="147"/>
      <c r="B116" s="208"/>
      <c r="C116" s="209"/>
      <c r="D116" s="209"/>
      <c r="E116" s="210">
        <f t="shared" si="2"/>
        <v>0</v>
      </c>
      <c r="F116" s="89"/>
      <c r="G116" s="88"/>
    </row>
    <row r="117" spans="1:7" hidden="1" outlineLevel="1">
      <c r="A117" s="147"/>
      <c r="B117" s="208"/>
      <c r="C117" s="209"/>
      <c r="D117" s="209"/>
      <c r="E117" s="210">
        <f t="shared" si="2"/>
        <v>0</v>
      </c>
      <c r="F117" s="89"/>
      <c r="G117" s="88"/>
    </row>
    <row r="118" spans="1:7" hidden="1" outlineLevel="1">
      <c r="A118" s="147"/>
      <c r="B118" s="208"/>
      <c r="C118" s="209"/>
      <c r="D118" s="209"/>
      <c r="E118" s="210">
        <f t="shared" si="2"/>
        <v>0</v>
      </c>
      <c r="F118" s="89"/>
      <c r="G118" s="88"/>
    </row>
    <row r="119" spans="1:7" hidden="1" outlineLevel="1">
      <c r="A119" s="147"/>
      <c r="B119" s="208"/>
      <c r="C119" s="209"/>
      <c r="D119" s="209"/>
      <c r="E119" s="210">
        <f t="shared" si="2"/>
        <v>0</v>
      </c>
      <c r="F119" s="89"/>
      <c r="G119" s="88"/>
    </row>
    <row r="120" spans="1:7" hidden="1" outlineLevel="1">
      <c r="A120" s="147"/>
      <c r="B120" s="208"/>
      <c r="C120" s="209"/>
      <c r="D120" s="209"/>
      <c r="E120" s="210">
        <f t="shared" si="2"/>
        <v>0</v>
      </c>
      <c r="F120" s="89"/>
      <c r="G120" s="88"/>
    </row>
    <row r="121" spans="1:7" hidden="1" outlineLevel="1">
      <c r="A121" s="147"/>
      <c r="B121" s="208"/>
      <c r="C121" s="209"/>
      <c r="D121" s="209"/>
      <c r="E121" s="210">
        <f t="shared" si="2"/>
        <v>0</v>
      </c>
      <c r="F121" s="89"/>
      <c r="G121" s="88"/>
    </row>
    <row r="122" spans="1:7" hidden="1" outlineLevel="1">
      <c r="A122" s="147"/>
      <c r="B122" s="208"/>
      <c r="C122" s="209"/>
      <c r="D122" s="209"/>
      <c r="E122" s="210">
        <f t="shared" si="2"/>
        <v>0</v>
      </c>
      <c r="F122" s="89"/>
      <c r="G122" s="88"/>
    </row>
    <row r="123" spans="1:7" hidden="1" outlineLevel="1">
      <c r="A123" s="147"/>
      <c r="B123" s="208"/>
      <c r="C123" s="209"/>
      <c r="D123" s="209"/>
      <c r="E123" s="210">
        <f t="shared" si="2"/>
        <v>0</v>
      </c>
      <c r="F123" s="89"/>
      <c r="G123" s="88"/>
    </row>
    <row r="124" spans="1:7" ht="21.75" customHeight="1" collapsed="1">
      <c r="A124" s="287" t="s">
        <v>19</v>
      </c>
      <c r="B124" s="288"/>
      <c r="C124" s="288"/>
      <c r="D124" s="288"/>
      <c r="E124" s="288"/>
      <c r="F124" s="289"/>
      <c r="G124" s="53">
        <f>SUM(E10:E123)</f>
        <v>0</v>
      </c>
    </row>
    <row r="129" spans="1:8">
      <c r="E129" s="290" t="s">
        <v>111</v>
      </c>
      <c r="F129" s="290"/>
      <c r="G129" s="290"/>
    </row>
    <row r="130" spans="1:8">
      <c r="E130" s="236"/>
      <c r="F130" s="236"/>
      <c r="G130" s="236"/>
    </row>
    <row r="133" spans="1:8">
      <c r="E133" s="44"/>
      <c r="F133" s="44"/>
      <c r="G133" s="44"/>
      <c r="H133" s="52"/>
    </row>
    <row r="134" spans="1:8">
      <c r="E134" s="290" t="s">
        <v>112</v>
      </c>
      <c r="F134" s="290"/>
      <c r="G134" s="290"/>
      <c r="H134" s="40"/>
    </row>
    <row r="135" spans="1:8">
      <c r="E135" s="236"/>
      <c r="F135" s="236"/>
      <c r="G135" s="236"/>
      <c r="H135" s="40"/>
    </row>
    <row r="137" spans="1:8">
      <c r="A137" s="4" t="s">
        <v>34</v>
      </c>
    </row>
  </sheetData>
  <mergeCells count="3">
    <mergeCell ref="A124:F124"/>
    <mergeCell ref="E129:G129"/>
    <mergeCell ref="E134:G134"/>
  </mergeCells>
  <pageMargins left="0.78740157480314965" right="0.78740157480314965" top="1.1023622047244095" bottom="0.78740157480314965" header="0.51181102362204722" footer="0.51181102362204722"/>
  <pageSetup paperSize="9" scale="76" fitToHeight="0" orientation="portrait" r:id="rId1"/>
  <headerFooter differentFirst="1" alignWithMargins="0">
    <oddHeader>&amp;CBeiblatt 3a</oddHeader>
    <oddFooter xml:space="preserve">&amp;LVersion 1.0_27.11.18&amp;RSeite &amp;P von &amp;N </oddFooter>
    <firstHeader>&amp;L&amp;G&amp;CBeiblatt 3a&amp;R&amp;G</firstHeader>
    <firstFooter xml:space="preserve">&amp;L&amp;8Version 1.0_27.11.18&amp;RSeite &amp;P von &amp;N </first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37"/>
  <sheetViews>
    <sheetView zoomScale="90" zoomScaleNormal="90" zoomScalePageLayoutView="70" workbookViewId="0">
      <selection activeCell="I134" sqref="I134"/>
    </sheetView>
  </sheetViews>
  <sheetFormatPr baseColWidth="10" defaultRowHeight="13.2" outlineLevelRow="1"/>
  <cols>
    <col min="1" max="1" width="11.21875" customWidth="1"/>
    <col min="2" max="2" width="6.6640625" customWidth="1"/>
    <col min="3" max="3" width="8.21875" customWidth="1"/>
    <col min="4" max="4" width="7.33203125" customWidth="1"/>
    <col min="5" max="5" width="13.33203125" customWidth="1"/>
    <col min="6" max="6" width="22.44140625" customWidth="1"/>
    <col min="7" max="7" width="44.6640625" customWidth="1"/>
  </cols>
  <sheetData>
    <row r="1" spans="1:10" ht="15.6">
      <c r="A1" s="49" t="s">
        <v>110</v>
      </c>
      <c r="B1" s="49"/>
      <c r="C1" s="49"/>
      <c r="D1" s="49"/>
      <c r="G1" s="49"/>
    </row>
    <row r="2" spans="1:10" ht="21" customHeight="1"/>
    <row r="3" spans="1:10" s="6" customFormat="1" ht="17.399999999999999">
      <c r="A3" s="3" t="s">
        <v>32</v>
      </c>
      <c r="B3" s="201"/>
      <c r="C3" s="203">
        <f>'Beiblatt 2 Soll-Ist-Vergleich'!B8</f>
        <v>0</v>
      </c>
      <c r="D3" s="201"/>
      <c r="E3" s="202"/>
    </row>
    <row r="4" spans="1:10" s="6" customFormat="1" ht="17.399999999999999">
      <c r="A4" s="3" t="s">
        <v>0</v>
      </c>
      <c r="B4" s="144"/>
      <c r="C4" s="203">
        <f>'Beiblatt 2 Soll-Ist-Vergleich'!B9</f>
        <v>0</v>
      </c>
      <c r="D4" s="144"/>
      <c r="E4" s="203"/>
    </row>
    <row r="5" spans="1:10" s="6" customFormat="1" ht="17.399999999999999">
      <c r="A5" s="233" t="s">
        <v>105</v>
      </c>
      <c r="B5" s="145"/>
      <c r="C5" s="204"/>
      <c r="D5" s="145"/>
      <c r="E5" s="204"/>
      <c r="G5" s="4"/>
    </row>
    <row r="6" spans="1:10" s="6" customFormat="1" ht="17.399999999999999">
      <c r="A6" s="5"/>
      <c r="B6" s="146"/>
      <c r="C6" s="205"/>
      <c r="D6" s="146"/>
      <c r="E6" s="205"/>
      <c r="G6" s="5"/>
    </row>
    <row r="7" spans="1:10" s="6" customFormat="1" ht="17.399999999999999">
      <c r="F7" s="50"/>
    </row>
    <row r="8" spans="1:10" s="6" customFormat="1" ht="17.399999999999999">
      <c r="E8" s="51"/>
      <c r="F8" s="50"/>
    </row>
    <row r="9" spans="1:10" s="148" customFormat="1" ht="52.5" customHeight="1">
      <c r="A9" s="93" t="s">
        <v>20</v>
      </c>
      <c r="B9" s="93" t="s">
        <v>21</v>
      </c>
      <c r="C9" s="93" t="s">
        <v>95</v>
      </c>
      <c r="D9" s="93" t="s">
        <v>96</v>
      </c>
      <c r="E9" s="93" t="s">
        <v>65</v>
      </c>
      <c r="F9" s="93" t="s">
        <v>22</v>
      </c>
      <c r="G9" s="93" t="s">
        <v>66</v>
      </c>
    </row>
    <row r="10" spans="1:10">
      <c r="A10" s="147"/>
      <c r="B10" s="208"/>
      <c r="C10" s="209"/>
      <c r="D10" s="209"/>
      <c r="E10" s="210">
        <f>(D10-C10)*24</f>
        <v>0</v>
      </c>
      <c r="F10" s="89"/>
      <c r="G10" s="88"/>
      <c r="I10" s="213" t="s">
        <v>97</v>
      </c>
      <c r="J10" s="214"/>
    </row>
    <row r="11" spans="1:10">
      <c r="A11" s="147"/>
      <c r="B11" s="208"/>
      <c r="C11" s="209"/>
      <c r="D11" s="209"/>
      <c r="E11" s="210">
        <f t="shared" ref="E11:E41" si="0">(D11-C11)*24</f>
        <v>0</v>
      </c>
      <c r="F11" s="89"/>
      <c r="G11" s="88"/>
      <c r="I11" s="213" t="s">
        <v>98</v>
      </c>
      <c r="J11" s="214"/>
    </row>
    <row r="12" spans="1:10">
      <c r="A12" s="147"/>
      <c r="B12" s="208"/>
      <c r="C12" s="209"/>
      <c r="D12" s="209"/>
      <c r="E12" s="210">
        <f t="shared" si="0"/>
        <v>0</v>
      </c>
      <c r="F12" s="89"/>
      <c r="G12" s="88"/>
    </row>
    <row r="13" spans="1:10">
      <c r="A13" s="147"/>
      <c r="B13" s="208"/>
      <c r="C13" s="209"/>
      <c r="D13" s="209"/>
      <c r="E13" s="210">
        <f t="shared" si="0"/>
        <v>0</v>
      </c>
      <c r="F13" s="89"/>
      <c r="G13" s="88"/>
    </row>
    <row r="14" spans="1:10">
      <c r="A14" s="147"/>
      <c r="B14" s="208"/>
      <c r="C14" s="209"/>
      <c r="D14" s="209"/>
      <c r="E14" s="210">
        <f t="shared" si="0"/>
        <v>0</v>
      </c>
      <c r="F14" s="89"/>
      <c r="G14" s="88"/>
    </row>
    <row r="15" spans="1:10">
      <c r="A15" s="147"/>
      <c r="B15" s="208"/>
      <c r="C15" s="209"/>
      <c r="D15" s="209"/>
      <c r="E15" s="210">
        <f t="shared" si="0"/>
        <v>0</v>
      </c>
      <c r="F15" s="89"/>
      <c r="G15" s="88"/>
    </row>
    <row r="16" spans="1:10">
      <c r="A16" s="147"/>
      <c r="B16" s="208"/>
      <c r="C16" s="209"/>
      <c r="D16" s="209"/>
      <c r="E16" s="210">
        <f t="shared" si="0"/>
        <v>0</v>
      </c>
      <c r="F16" s="89"/>
      <c r="G16" s="88"/>
    </row>
    <row r="17" spans="1:7">
      <c r="A17" s="147"/>
      <c r="B17" s="208"/>
      <c r="C17" s="209"/>
      <c r="D17" s="209"/>
      <c r="E17" s="210">
        <f t="shared" si="0"/>
        <v>0</v>
      </c>
      <c r="F17" s="89"/>
      <c r="G17" s="88"/>
    </row>
    <row r="18" spans="1:7">
      <c r="A18" s="147"/>
      <c r="B18" s="208"/>
      <c r="C18" s="209"/>
      <c r="D18" s="209"/>
      <c r="E18" s="210">
        <f t="shared" si="0"/>
        <v>0</v>
      </c>
      <c r="F18" s="89"/>
      <c r="G18" s="88"/>
    </row>
    <row r="19" spans="1:7">
      <c r="A19" s="147"/>
      <c r="B19" s="208"/>
      <c r="C19" s="209"/>
      <c r="D19" s="209"/>
      <c r="E19" s="210">
        <f t="shared" si="0"/>
        <v>0</v>
      </c>
      <c r="F19" s="89"/>
      <c r="G19" s="88"/>
    </row>
    <row r="20" spans="1:7">
      <c r="A20" s="147"/>
      <c r="B20" s="208"/>
      <c r="C20" s="209"/>
      <c r="D20" s="209"/>
      <c r="E20" s="210">
        <f t="shared" si="0"/>
        <v>0</v>
      </c>
      <c r="F20" s="89"/>
      <c r="G20" s="88"/>
    </row>
    <row r="21" spans="1:7">
      <c r="A21" s="147"/>
      <c r="B21" s="208"/>
      <c r="C21" s="209"/>
      <c r="D21" s="209"/>
      <c r="E21" s="210">
        <f t="shared" si="0"/>
        <v>0</v>
      </c>
      <c r="F21" s="89"/>
      <c r="G21" s="88"/>
    </row>
    <row r="22" spans="1:7">
      <c r="A22" s="147"/>
      <c r="B22" s="208"/>
      <c r="C22" s="209"/>
      <c r="D22" s="209"/>
      <c r="E22" s="210">
        <f t="shared" si="0"/>
        <v>0</v>
      </c>
      <c r="F22" s="89"/>
      <c r="G22" s="88"/>
    </row>
    <row r="23" spans="1:7">
      <c r="A23" s="147"/>
      <c r="B23" s="208"/>
      <c r="C23" s="209"/>
      <c r="D23" s="209"/>
      <c r="E23" s="210">
        <f t="shared" si="0"/>
        <v>0</v>
      </c>
      <c r="F23" s="89"/>
      <c r="G23" s="88"/>
    </row>
    <row r="24" spans="1:7">
      <c r="A24" s="147"/>
      <c r="B24" s="208"/>
      <c r="C24" s="209"/>
      <c r="D24" s="209"/>
      <c r="E24" s="210">
        <f t="shared" si="0"/>
        <v>0</v>
      </c>
      <c r="F24" s="89"/>
      <c r="G24" s="88"/>
    </row>
    <row r="25" spans="1:7">
      <c r="A25" s="147"/>
      <c r="B25" s="208"/>
      <c r="C25" s="209"/>
      <c r="D25" s="209"/>
      <c r="E25" s="210">
        <f t="shared" si="0"/>
        <v>0</v>
      </c>
      <c r="F25" s="89"/>
      <c r="G25" s="88"/>
    </row>
    <row r="26" spans="1:7">
      <c r="A26" s="147"/>
      <c r="B26" s="208"/>
      <c r="C26" s="209"/>
      <c r="D26" s="209"/>
      <c r="E26" s="210">
        <f t="shared" si="0"/>
        <v>0</v>
      </c>
      <c r="F26" s="89"/>
      <c r="G26" s="88"/>
    </row>
    <row r="27" spans="1:7">
      <c r="A27" s="147"/>
      <c r="B27" s="208"/>
      <c r="C27" s="209"/>
      <c r="D27" s="209"/>
      <c r="E27" s="210">
        <f t="shared" si="0"/>
        <v>0</v>
      </c>
      <c r="F27" s="89"/>
      <c r="G27" s="88"/>
    </row>
    <row r="28" spans="1:7">
      <c r="A28" s="147"/>
      <c r="B28" s="208"/>
      <c r="C28" s="209"/>
      <c r="D28" s="209"/>
      <c r="E28" s="210">
        <f t="shared" si="0"/>
        <v>0</v>
      </c>
      <c r="F28" s="89"/>
      <c r="G28" s="88"/>
    </row>
    <row r="29" spans="1:7">
      <c r="A29" s="147"/>
      <c r="B29" s="208"/>
      <c r="C29" s="209"/>
      <c r="D29" s="209"/>
      <c r="E29" s="210">
        <f t="shared" si="0"/>
        <v>0</v>
      </c>
      <c r="F29" s="89"/>
      <c r="G29" s="88"/>
    </row>
    <row r="30" spans="1:7">
      <c r="A30" s="147"/>
      <c r="B30" s="208"/>
      <c r="C30" s="209"/>
      <c r="D30" s="209"/>
      <c r="E30" s="210">
        <f t="shared" si="0"/>
        <v>0</v>
      </c>
      <c r="F30" s="89"/>
      <c r="G30" s="88"/>
    </row>
    <row r="31" spans="1:7">
      <c r="A31" s="147"/>
      <c r="B31" s="208"/>
      <c r="C31" s="209"/>
      <c r="D31" s="209"/>
      <c r="E31" s="210">
        <f t="shared" si="0"/>
        <v>0</v>
      </c>
      <c r="F31" s="89"/>
      <c r="G31" s="88"/>
    </row>
    <row r="32" spans="1:7">
      <c r="A32" s="147"/>
      <c r="B32" s="208"/>
      <c r="C32" s="209"/>
      <c r="D32" s="209"/>
      <c r="E32" s="210">
        <f t="shared" si="0"/>
        <v>0</v>
      </c>
      <c r="F32" s="89"/>
      <c r="G32" s="88"/>
    </row>
    <row r="33" spans="1:7">
      <c r="A33" s="147"/>
      <c r="B33" s="208"/>
      <c r="C33" s="209"/>
      <c r="D33" s="209"/>
      <c r="E33" s="210">
        <f t="shared" si="0"/>
        <v>0</v>
      </c>
      <c r="F33" s="89"/>
      <c r="G33" s="88"/>
    </row>
    <row r="34" spans="1:7">
      <c r="A34" s="147"/>
      <c r="B34" s="208"/>
      <c r="C34" s="209"/>
      <c r="D34" s="209"/>
      <c r="E34" s="210">
        <f t="shared" si="0"/>
        <v>0</v>
      </c>
      <c r="F34" s="89"/>
      <c r="G34" s="88"/>
    </row>
    <row r="35" spans="1:7">
      <c r="A35" s="147"/>
      <c r="B35" s="208"/>
      <c r="C35" s="209"/>
      <c r="D35" s="209"/>
      <c r="E35" s="210">
        <f t="shared" si="0"/>
        <v>0</v>
      </c>
      <c r="F35" s="89"/>
      <c r="G35" s="88"/>
    </row>
    <row r="36" spans="1:7">
      <c r="A36" s="147"/>
      <c r="B36" s="208"/>
      <c r="C36" s="209"/>
      <c r="D36" s="209"/>
      <c r="E36" s="210">
        <f t="shared" si="0"/>
        <v>0</v>
      </c>
      <c r="F36" s="89"/>
      <c r="G36" s="88"/>
    </row>
    <row r="37" spans="1:7">
      <c r="A37" s="147"/>
      <c r="B37" s="208"/>
      <c r="C37" s="209"/>
      <c r="D37" s="209"/>
      <c r="E37" s="210">
        <f t="shared" si="0"/>
        <v>0</v>
      </c>
      <c r="F37" s="89"/>
      <c r="G37" s="88"/>
    </row>
    <row r="38" spans="1:7">
      <c r="A38" s="147"/>
      <c r="B38" s="208"/>
      <c r="C38" s="209"/>
      <c r="D38" s="209"/>
      <c r="E38" s="210">
        <f t="shared" si="0"/>
        <v>0</v>
      </c>
      <c r="F38" s="89"/>
      <c r="G38" s="88"/>
    </row>
    <row r="39" spans="1:7">
      <c r="A39" s="147"/>
      <c r="B39" s="208"/>
      <c r="C39" s="209"/>
      <c r="D39" s="209"/>
      <c r="E39" s="210">
        <f t="shared" si="0"/>
        <v>0</v>
      </c>
      <c r="F39" s="89"/>
      <c r="G39" s="88"/>
    </row>
    <row r="40" spans="1:7">
      <c r="A40" s="147"/>
      <c r="B40" s="208"/>
      <c r="C40" s="209"/>
      <c r="D40" s="209"/>
      <c r="E40" s="210">
        <f t="shared" si="0"/>
        <v>0</v>
      </c>
      <c r="F40" s="89"/>
      <c r="G40" s="88"/>
    </row>
    <row r="41" spans="1:7">
      <c r="A41" s="147"/>
      <c r="B41" s="208"/>
      <c r="C41" s="209"/>
      <c r="D41" s="209"/>
      <c r="E41" s="210">
        <f t="shared" si="0"/>
        <v>0</v>
      </c>
      <c r="F41" s="89"/>
      <c r="G41" s="88"/>
    </row>
    <row r="42" spans="1:7">
      <c r="A42" s="147"/>
      <c r="B42" s="208"/>
      <c r="C42" s="209"/>
      <c r="D42" s="209"/>
      <c r="E42" s="210">
        <f>(D42-C42)*24</f>
        <v>0</v>
      </c>
      <c r="F42" s="89"/>
      <c r="G42" s="88"/>
    </row>
    <row r="43" spans="1:7">
      <c r="A43" s="147"/>
      <c r="B43" s="208"/>
      <c r="C43" s="209"/>
      <c r="D43" s="209"/>
      <c r="E43" s="210">
        <f>(D43-C43)*24</f>
        <v>0</v>
      </c>
      <c r="F43" s="89"/>
      <c r="G43" s="88"/>
    </row>
    <row r="44" spans="1:7">
      <c r="A44" s="147"/>
      <c r="B44" s="208"/>
      <c r="C44" s="209"/>
      <c r="D44" s="209"/>
      <c r="E44" s="210">
        <f t="shared" ref="E44:E81" si="1">(D44-C44)*24</f>
        <v>0</v>
      </c>
      <c r="F44" s="89"/>
      <c r="G44" s="88"/>
    </row>
    <row r="45" spans="1:7">
      <c r="A45" s="147"/>
      <c r="B45" s="208"/>
      <c r="C45" s="209"/>
      <c r="D45" s="209"/>
      <c r="E45" s="210">
        <f t="shared" si="1"/>
        <v>0</v>
      </c>
      <c r="F45" s="89"/>
      <c r="G45" s="88"/>
    </row>
    <row r="46" spans="1:7">
      <c r="A46" s="147"/>
      <c r="B46" s="208"/>
      <c r="C46" s="209"/>
      <c r="D46" s="209"/>
      <c r="E46" s="210">
        <f t="shared" si="1"/>
        <v>0</v>
      </c>
      <c r="F46" s="89"/>
      <c r="G46" s="88"/>
    </row>
    <row r="47" spans="1:7" hidden="1" outlineLevel="1">
      <c r="A47" s="147"/>
      <c r="B47" s="208"/>
      <c r="C47" s="209"/>
      <c r="D47" s="209"/>
      <c r="E47" s="210">
        <f t="shared" si="1"/>
        <v>0</v>
      </c>
      <c r="F47" s="89"/>
      <c r="G47" s="88"/>
    </row>
    <row r="48" spans="1:7" hidden="1" outlineLevel="1">
      <c r="A48" s="147"/>
      <c r="B48" s="208"/>
      <c r="C48" s="209"/>
      <c r="D48" s="209"/>
      <c r="E48" s="210">
        <f t="shared" si="1"/>
        <v>0</v>
      </c>
      <c r="F48" s="89"/>
      <c r="G48" s="88"/>
    </row>
    <row r="49" spans="1:7" hidden="1" outlineLevel="1">
      <c r="A49" s="147"/>
      <c r="B49" s="208"/>
      <c r="C49" s="209"/>
      <c r="D49" s="209"/>
      <c r="E49" s="210">
        <f t="shared" si="1"/>
        <v>0</v>
      </c>
      <c r="F49" s="89"/>
      <c r="G49" s="88"/>
    </row>
    <row r="50" spans="1:7" hidden="1" outlineLevel="1">
      <c r="A50" s="147"/>
      <c r="B50" s="208"/>
      <c r="C50" s="209"/>
      <c r="D50" s="209"/>
      <c r="E50" s="210">
        <f t="shared" si="1"/>
        <v>0</v>
      </c>
      <c r="F50" s="89"/>
      <c r="G50" s="88"/>
    </row>
    <row r="51" spans="1:7" hidden="1" outlineLevel="1">
      <c r="A51" s="147"/>
      <c r="B51" s="208"/>
      <c r="C51" s="209"/>
      <c r="D51" s="209"/>
      <c r="E51" s="210">
        <f t="shared" si="1"/>
        <v>0</v>
      </c>
      <c r="F51" s="89"/>
      <c r="G51" s="88"/>
    </row>
    <row r="52" spans="1:7" hidden="1" outlineLevel="1">
      <c r="A52" s="147"/>
      <c r="B52" s="208"/>
      <c r="C52" s="209"/>
      <c r="D52" s="209"/>
      <c r="E52" s="210">
        <f t="shared" si="1"/>
        <v>0</v>
      </c>
      <c r="F52" s="89"/>
      <c r="G52" s="88"/>
    </row>
    <row r="53" spans="1:7" hidden="1" outlineLevel="1">
      <c r="A53" s="147"/>
      <c r="B53" s="208"/>
      <c r="C53" s="209"/>
      <c r="D53" s="209"/>
      <c r="E53" s="210">
        <f t="shared" si="1"/>
        <v>0</v>
      </c>
      <c r="F53" s="89"/>
      <c r="G53" s="88"/>
    </row>
    <row r="54" spans="1:7" hidden="1" outlineLevel="1">
      <c r="A54" s="147"/>
      <c r="B54" s="208"/>
      <c r="C54" s="209"/>
      <c r="D54" s="209"/>
      <c r="E54" s="210">
        <f t="shared" si="1"/>
        <v>0</v>
      </c>
      <c r="F54" s="89"/>
      <c r="G54" s="88"/>
    </row>
    <row r="55" spans="1:7" hidden="1" outlineLevel="1">
      <c r="A55" s="147"/>
      <c r="B55" s="208"/>
      <c r="C55" s="209"/>
      <c r="D55" s="209"/>
      <c r="E55" s="210">
        <f t="shared" si="1"/>
        <v>0</v>
      </c>
      <c r="F55" s="89"/>
      <c r="G55" s="88"/>
    </row>
    <row r="56" spans="1:7" hidden="1" outlineLevel="1">
      <c r="A56" s="147"/>
      <c r="B56" s="208"/>
      <c r="C56" s="209"/>
      <c r="D56" s="209"/>
      <c r="E56" s="210">
        <f t="shared" si="1"/>
        <v>0</v>
      </c>
      <c r="F56" s="89"/>
      <c r="G56" s="88"/>
    </row>
    <row r="57" spans="1:7" hidden="1" outlineLevel="1">
      <c r="A57" s="147"/>
      <c r="B57" s="208"/>
      <c r="C57" s="209"/>
      <c r="D57" s="209"/>
      <c r="E57" s="210">
        <f t="shared" si="1"/>
        <v>0</v>
      </c>
      <c r="F57" s="89"/>
      <c r="G57" s="88"/>
    </row>
    <row r="58" spans="1:7" hidden="1" outlineLevel="1">
      <c r="A58" s="147"/>
      <c r="B58" s="208"/>
      <c r="C58" s="209"/>
      <c r="D58" s="209"/>
      <c r="E58" s="210">
        <f t="shared" si="1"/>
        <v>0</v>
      </c>
      <c r="F58" s="89"/>
      <c r="G58" s="88"/>
    </row>
    <row r="59" spans="1:7" hidden="1" outlineLevel="1">
      <c r="A59" s="147"/>
      <c r="B59" s="208"/>
      <c r="C59" s="209"/>
      <c r="D59" s="209"/>
      <c r="E59" s="210">
        <f t="shared" si="1"/>
        <v>0</v>
      </c>
      <c r="F59" s="89"/>
      <c r="G59" s="88"/>
    </row>
    <row r="60" spans="1:7" hidden="1" outlineLevel="1">
      <c r="A60" s="147"/>
      <c r="B60" s="208"/>
      <c r="C60" s="209"/>
      <c r="D60" s="209"/>
      <c r="E60" s="210">
        <f t="shared" si="1"/>
        <v>0</v>
      </c>
      <c r="F60" s="89"/>
      <c r="G60" s="88"/>
    </row>
    <row r="61" spans="1:7" hidden="1" outlineLevel="1">
      <c r="A61" s="147"/>
      <c r="B61" s="208"/>
      <c r="C61" s="209"/>
      <c r="D61" s="209"/>
      <c r="E61" s="210">
        <f t="shared" si="1"/>
        <v>0</v>
      </c>
      <c r="F61" s="89"/>
      <c r="G61" s="88"/>
    </row>
    <row r="62" spans="1:7" hidden="1" outlineLevel="1">
      <c r="A62" s="147"/>
      <c r="B62" s="208"/>
      <c r="C62" s="209"/>
      <c r="D62" s="209"/>
      <c r="E62" s="210">
        <f t="shared" si="1"/>
        <v>0</v>
      </c>
      <c r="F62" s="89"/>
      <c r="G62" s="88"/>
    </row>
    <row r="63" spans="1:7" hidden="1" outlineLevel="1">
      <c r="A63" s="147"/>
      <c r="B63" s="208"/>
      <c r="C63" s="209"/>
      <c r="D63" s="209"/>
      <c r="E63" s="210">
        <f t="shared" si="1"/>
        <v>0</v>
      </c>
      <c r="F63" s="89"/>
      <c r="G63" s="88"/>
    </row>
    <row r="64" spans="1:7" hidden="1" outlineLevel="1">
      <c r="A64" s="147"/>
      <c r="B64" s="208"/>
      <c r="C64" s="209"/>
      <c r="D64" s="209"/>
      <c r="E64" s="210">
        <f t="shared" si="1"/>
        <v>0</v>
      </c>
      <c r="F64" s="89"/>
      <c r="G64" s="88"/>
    </row>
    <row r="65" spans="1:11" hidden="1" outlineLevel="1">
      <c r="A65" s="147"/>
      <c r="B65" s="208"/>
      <c r="C65" s="209"/>
      <c r="D65" s="209"/>
      <c r="E65" s="210">
        <f t="shared" si="1"/>
        <v>0</v>
      </c>
      <c r="F65" s="89"/>
      <c r="G65" s="88"/>
    </row>
    <row r="66" spans="1:11" hidden="1" outlineLevel="1">
      <c r="A66" s="147"/>
      <c r="B66" s="208"/>
      <c r="C66" s="209"/>
      <c r="D66" s="209"/>
      <c r="E66" s="210">
        <f t="shared" si="1"/>
        <v>0</v>
      </c>
      <c r="F66" s="89"/>
      <c r="G66" s="88"/>
    </row>
    <row r="67" spans="1:11" hidden="1" outlineLevel="1">
      <c r="A67" s="147"/>
      <c r="B67" s="208"/>
      <c r="C67" s="209"/>
      <c r="D67" s="209"/>
      <c r="E67" s="210">
        <f t="shared" si="1"/>
        <v>0</v>
      </c>
      <c r="F67" s="89"/>
      <c r="G67" s="88"/>
    </row>
    <row r="68" spans="1:11" hidden="1" outlineLevel="1">
      <c r="A68" s="147"/>
      <c r="B68" s="208"/>
      <c r="C68" s="209"/>
      <c r="D68" s="209"/>
      <c r="E68" s="210">
        <f t="shared" si="1"/>
        <v>0</v>
      </c>
      <c r="F68" s="89"/>
      <c r="G68" s="88"/>
    </row>
    <row r="69" spans="1:11" hidden="1" outlineLevel="1">
      <c r="A69" s="147"/>
      <c r="B69" s="208"/>
      <c r="C69" s="209"/>
      <c r="D69" s="209"/>
      <c r="E69" s="210">
        <f t="shared" si="1"/>
        <v>0</v>
      </c>
      <c r="F69" s="89"/>
      <c r="G69" s="88"/>
    </row>
    <row r="70" spans="1:11" hidden="1" outlineLevel="1">
      <c r="A70" s="147"/>
      <c r="B70" s="208"/>
      <c r="C70" s="209"/>
      <c r="D70" s="209"/>
      <c r="E70" s="210">
        <f t="shared" si="1"/>
        <v>0</v>
      </c>
      <c r="F70" s="89"/>
      <c r="G70" s="88"/>
    </row>
    <row r="71" spans="1:11" collapsed="1">
      <c r="A71" s="147"/>
      <c r="B71" s="208"/>
      <c r="C71" s="209"/>
      <c r="D71" s="209"/>
      <c r="E71" s="210">
        <f t="shared" si="1"/>
        <v>0</v>
      </c>
      <c r="F71" s="89"/>
      <c r="G71" s="88"/>
      <c r="I71" s="213" t="s">
        <v>100</v>
      </c>
      <c r="J71" s="214"/>
      <c r="K71" s="214"/>
    </row>
    <row r="72" spans="1:11">
      <c r="A72" s="147"/>
      <c r="B72" s="208"/>
      <c r="C72" s="209"/>
      <c r="D72" s="209"/>
      <c r="E72" s="210">
        <f t="shared" si="1"/>
        <v>0</v>
      </c>
      <c r="F72" s="89"/>
      <c r="G72" s="88"/>
    </row>
    <row r="73" spans="1:11">
      <c r="A73" s="147"/>
      <c r="B73" s="208"/>
      <c r="C73" s="209"/>
      <c r="D73" s="209"/>
      <c r="E73" s="210">
        <f t="shared" si="1"/>
        <v>0</v>
      </c>
      <c r="F73" s="89"/>
      <c r="G73" s="88"/>
    </row>
    <row r="74" spans="1:11" hidden="1" outlineLevel="1">
      <c r="A74" s="147"/>
      <c r="B74" s="208"/>
      <c r="C74" s="209"/>
      <c r="D74" s="209"/>
      <c r="E74" s="210">
        <f t="shared" si="1"/>
        <v>0</v>
      </c>
      <c r="F74" s="89"/>
      <c r="G74" s="88"/>
    </row>
    <row r="75" spans="1:11" hidden="1" outlineLevel="1">
      <c r="A75" s="147"/>
      <c r="B75" s="208"/>
      <c r="C75" s="209"/>
      <c r="D75" s="209"/>
      <c r="E75" s="210">
        <f t="shared" si="1"/>
        <v>0</v>
      </c>
      <c r="F75" s="89"/>
      <c r="G75" s="88"/>
    </row>
    <row r="76" spans="1:11" hidden="1" outlineLevel="1">
      <c r="A76" s="147"/>
      <c r="B76" s="208"/>
      <c r="C76" s="209"/>
      <c r="D76" s="209"/>
      <c r="E76" s="210">
        <f t="shared" si="1"/>
        <v>0</v>
      </c>
      <c r="F76" s="89"/>
      <c r="G76" s="88"/>
    </row>
    <row r="77" spans="1:11" hidden="1" outlineLevel="1">
      <c r="A77" s="147"/>
      <c r="B77" s="208"/>
      <c r="C77" s="209"/>
      <c r="D77" s="209"/>
      <c r="E77" s="210">
        <f t="shared" si="1"/>
        <v>0</v>
      </c>
      <c r="F77" s="89"/>
      <c r="G77" s="88"/>
    </row>
    <row r="78" spans="1:11" hidden="1" outlineLevel="1">
      <c r="A78" s="147"/>
      <c r="B78" s="208"/>
      <c r="C78" s="209"/>
      <c r="D78" s="209"/>
      <c r="E78" s="210">
        <f t="shared" si="1"/>
        <v>0</v>
      </c>
      <c r="F78" s="89"/>
      <c r="G78" s="88"/>
    </row>
    <row r="79" spans="1:11" hidden="1" outlineLevel="1">
      <c r="A79" s="147"/>
      <c r="B79" s="208"/>
      <c r="C79" s="209"/>
      <c r="D79" s="209"/>
      <c r="E79" s="210">
        <f t="shared" si="1"/>
        <v>0</v>
      </c>
      <c r="F79" s="89"/>
      <c r="G79" s="88"/>
    </row>
    <row r="80" spans="1:11" hidden="1" outlineLevel="1">
      <c r="A80" s="147"/>
      <c r="B80" s="208"/>
      <c r="C80" s="209"/>
      <c r="D80" s="209"/>
      <c r="E80" s="210">
        <f t="shared" si="1"/>
        <v>0</v>
      </c>
      <c r="F80" s="89"/>
      <c r="G80" s="88"/>
    </row>
    <row r="81" spans="1:7" hidden="1" outlineLevel="1">
      <c r="A81" s="147"/>
      <c r="B81" s="208"/>
      <c r="C81" s="209"/>
      <c r="D81" s="209"/>
      <c r="E81" s="210">
        <f t="shared" si="1"/>
        <v>0</v>
      </c>
      <c r="F81" s="89"/>
      <c r="G81" s="88"/>
    </row>
    <row r="82" spans="1:7" hidden="1" outlineLevel="1">
      <c r="A82" s="147"/>
      <c r="B82" s="208"/>
      <c r="C82" s="209"/>
      <c r="D82" s="209"/>
      <c r="E82" s="210">
        <f>(D82-C82)*24</f>
        <v>0</v>
      </c>
      <c r="F82" s="89"/>
      <c r="G82" s="88"/>
    </row>
    <row r="83" spans="1:7" hidden="1" outlineLevel="1">
      <c r="A83" s="147"/>
      <c r="B83" s="208"/>
      <c r="C83" s="209"/>
      <c r="D83" s="209"/>
      <c r="E83" s="210">
        <f>(D83-C83)*24</f>
        <v>0</v>
      </c>
      <c r="F83" s="89"/>
      <c r="G83" s="88"/>
    </row>
    <row r="84" spans="1:7" hidden="1" outlineLevel="1">
      <c r="A84" s="147"/>
      <c r="B84" s="208"/>
      <c r="C84" s="209"/>
      <c r="D84" s="209"/>
      <c r="E84" s="210">
        <f>(D84-C84)*24</f>
        <v>0</v>
      </c>
      <c r="F84" s="89"/>
      <c r="G84" s="88"/>
    </row>
    <row r="85" spans="1:7" hidden="1" outlineLevel="1">
      <c r="A85" s="147"/>
      <c r="B85" s="208"/>
      <c r="C85" s="209"/>
      <c r="D85" s="209"/>
      <c r="E85" s="210">
        <f>(D85-C85)*24</f>
        <v>0</v>
      </c>
      <c r="F85" s="89"/>
      <c r="G85" s="88"/>
    </row>
    <row r="86" spans="1:7" hidden="1" outlineLevel="1">
      <c r="A86" s="147"/>
      <c r="B86" s="208"/>
      <c r="C86" s="209"/>
      <c r="D86" s="209"/>
      <c r="E86" s="210">
        <f t="shared" ref="E86:E123" si="2">(D86-C86)*24</f>
        <v>0</v>
      </c>
      <c r="F86" s="89"/>
      <c r="G86" s="88"/>
    </row>
    <row r="87" spans="1:7" hidden="1" outlineLevel="1">
      <c r="A87" s="147"/>
      <c r="B87" s="208"/>
      <c r="C87" s="209"/>
      <c r="D87" s="209"/>
      <c r="E87" s="210">
        <f t="shared" si="2"/>
        <v>0</v>
      </c>
      <c r="F87" s="89"/>
      <c r="G87" s="88"/>
    </row>
    <row r="88" spans="1:7" hidden="1" outlineLevel="1">
      <c r="A88" s="147"/>
      <c r="B88" s="208"/>
      <c r="C88" s="209"/>
      <c r="D88" s="209"/>
      <c r="E88" s="210">
        <f t="shared" si="2"/>
        <v>0</v>
      </c>
      <c r="F88" s="89"/>
      <c r="G88" s="88"/>
    </row>
    <row r="89" spans="1:7" hidden="1" outlineLevel="1">
      <c r="A89" s="147"/>
      <c r="B89" s="208"/>
      <c r="C89" s="209"/>
      <c r="D89" s="209"/>
      <c r="E89" s="210">
        <f t="shared" si="2"/>
        <v>0</v>
      </c>
      <c r="F89" s="89"/>
      <c r="G89" s="88"/>
    </row>
    <row r="90" spans="1:7" hidden="1" outlineLevel="1">
      <c r="A90" s="147"/>
      <c r="B90" s="208"/>
      <c r="C90" s="209"/>
      <c r="D90" s="209"/>
      <c r="E90" s="210">
        <f t="shared" si="2"/>
        <v>0</v>
      </c>
      <c r="F90" s="89"/>
      <c r="G90" s="88"/>
    </row>
    <row r="91" spans="1:7" hidden="1" outlineLevel="1">
      <c r="A91" s="147"/>
      <c r="B91" s="208"/>
      <c r="C91" s="209"/>
      <c r="D91" s="209"/>
      <c r="E91" s="210">
        <f t="shared" si="2"/>
        <v>0</v>
      </c>
      <c r="F91" s="89"/>
      <c r="G91" s="88"/>
    </row>
    <row r="92" spans="1:7" hidden="1" outlineLevel="1">
      <c r="A92" s="147"/>
      <c r="B92" s="208"/>
      <c r="C92" s="209"/>
      <c r="D92" s="209"/>
      <c r="E92" s="210">
        <f t="shared" si="2"/>
        <v>0</v>
      </c>
      <c r="F92" s="89"/>
      <c r="G92" s="88"/>
    </row>
    <row r="93" spans="1:7" hidden="1" outlineLevel="1">
      <c r="A93" s="147"/>
      <c r="B93" s="208"/>
      <c r="C93" s="209"/>
      <c r="D93" s="209"/>
      <c r="E93" s="210">
        <f t="shared" si="2"/>
        <v>0</v>
      </c>
      <c r="F93" s="89"/>
      <c r="G93" s="88"/>
    </row>
    <row r="94" spans="1:7" hidden="1" outlineLevel="1">
      <c r="A94" s="147"/>
      <c r="B94" s="208"/>
      <c r="C94" s="209"/>
      <c r="D94" s="209"/>
      <c r="E94" s="210">
        <f t="shared" si="2"/>
        <v>0</v>
      </c>
      <c r="F94" s="89"/>
      <c r="G94" s="88"/>
    </row>
    <row r="95" spans="1:7" hidden="1" outlineLevel="1">
      <c r="A95" s="147"/>
      <c r="B95" s="208"/>
      <c r="C95" s="209"/>
      <c r="D95" s="209"/>
      <c r="E95" s="210">
        <f t="shared" si="2"/>
        <v>0</v>
      </c>
      <c r="F95" s="89"/>
      <c r="G95" s="88"/>
    </row>
    <row r="96" spans="1:7" hidden="1" outlineLevel="1">
      <c r="A96" s="147"/>
      <c r="B96" s="208"/>
      <c r="C96" s="209"/>
      <c r="D96" s="209"/>
      <c r="E96" s="210">
        <f t="shared" si="2"/>
        <v>0</v>
      </c>
      <c r="F96" s="89"/>
      <c r="G96" s="88"/>
    </row>
    <row r="97" spans="1:7" hidden="1" outlineLevel="1">
      <c r="A97" s="147"/>
      <c r="B97" s="208"/>
      <c r="C97" s="209"/>
      <c r="D97" s="209"/>
      <c r="E97" s="210">
        <f t="shared" si="2"/>
        <v>0</v>
      </c>
      <c r="F97" s="89"/>
      <c r="G97" s="88"/>
    </row>
    <row r="98" spans="1:7" hidden="1" outlineLevel="1">
      <c r="A98" s="147"/>
      <c r="B98" s="208"/>
      <c r="C98" s="209"/>
      <c r="D98" s="209"/>
      <c r="E98" s="210">
        <f t="shared" si="2"/>
        <v>0</v>
      </c>
      <c r="F98" s="89"/>
      <c r="G98" s="88"/>
    </row>
    <row r="99" spans="1:7" hidden="1" outlineLevel="1">
      <c r="A99" s="147"/>
      <c r="B99" s="208"/>
      <c r="C99" s="209"/>
      <c r="D99" s="209"/>
      <c r="E99" s="210">
        <f t="shared" si="2"/>
        <v>0</v>
      </c>
      <c r="F99" s="89"/>
      <c r="G99" s="88"/>
    </row>
    <row r="100" spans="1:7" hidden="1" outlineLevel="1">
      <c r="A100" s="147"/>
      <c r="B100" s="208"/>
      <c r="C100" s="209"/>
      <c r="D100" s="209"/>
      <c r="E100" s="210">
        <f t="shared" si="2"/>
        <v>0</v>
      </c>
      <c r="F100" s="89"/>
      <c r="G100" s="88"/>
    </row>
    <row r="101" spans="1:7" hidden="1" outlineLevel="1">
      <c r="A101" s="147"/>
      <c r="B101" s="208"/>
      <c r="C101" s="209"/>
      <c r="D101" s="209"/>
      <c r="E101" s="210">
        <f t="shared" si="2"/>
        <v>0</v>
      </c>
      <c r="F101" s="89"/>
      <c r="G101" s="88"/>
    </row>
    <row r="102" spans="1:7" hidden="1" outlineLevel="1">
      <c r="A102" s="147"/>
      <c r="B102" s="208"/>
      <c r="C102" s="209"/>
      <c r="D102" s="209"/>
      <c r="E102" s="210">
        <f t="shared" si="2"/>
        <v>0</v>
      </c>
      <c r="F102" s="89"/>
      <c r="G102" s="88"/>
    </row>
    <row r="103" spans="1:7" hidden="1" outlineLevel="1">
      <c r="A103" s="147"/>
      <c r="B103" s="208"/>
      <c r="C103" s="209"/>
      <c r="D103" s="209"/>
      <c r="E103" s="210">
        <f t="shared" si="2"/>
        <v>0</v>
      </c>
      <c r="F103" s="89"/>
      <c r="G103" s="88"/>
    </row>
    <row r="104" spans="1:7" hidden="1" outlineLevel="1">
      <c r="A104" s="147"/>
      <c r="B104" s="208"/>
      <c r="C104" s="209"/>
      <c r="D104" s="209"/>
      <c r="E104" s="210">
        <f t="shared" si="2"/>
        <v>0</v>
      </c>
      <c r="F104" s="89"/>
      <c r="G104" s="88"/>
    </row>
    <row r="105" spans="1:7" hidden="1" outlineLevel="1">
      <c r="A105" s="147"/>
      <c r="B105" s="208"/>
      <c r="C105" s="209"/>
      <c r="D105" s="209"/>
      <c r="E105" s="210">
        <f t="shared" si="2"/>
        <v>0</v>
      </c>
      <c r="F105" s="89"/>
      <c r="G105" s="88"/>
    </row>
    <row r="106" spans="1:7" hidden="1" outlineLevel="1">
      <c r="A106" s="147"/>
      <c r="B106" s="208"/>
      <c r="C106" s="209"/>
      <c r="D106" s="209"/>
      <c r="E106" s="210">
        <f t="shared" si="2"/>
        <v>0</v>
      </c>
      <c r="F106" s="89"/>
      <c r="G106" s="88"/>
    </row>
    <row r="107" spans="1:7" hidden="1" outlineLevel="1">
      <c r="A107" s="147"/>
      <c r="B107" s="208"/>
      <c r="C107" s="209"/>
      <c r="D107" s="209"/>
      <c r="E107" s="210">
        <f t="shared" si="2"/>
        <v>0</v>
      </c>
      <c r="F107" s="89"/>
      <c r="G107" s="88"/>
    </row>
    <row r="108" spans="1:7" hidden="1" outlineLevel="1">
      <c r="A108" s="147"/>
      <c r="B108" s="208"/>
      <c r="C108" s="209"/>
      <c r="D108" s="209"/>
      <c r="E108" s="210">
        <f t="shared" si="2"/>
        <v>0</v>
      </c>
      <c r="F108" s="89"/>
      <c r="G108" s="88"/>
    </row>
    <row r="109" spans="1:7" hidden="1" outlineLevel="1">
      <c r="A109" s="147"/>
      <c r="B109" s="208"/>
      <c r="C109" s="209"/>
      <c r="D109" s="209"/>
      <c r="E109" s="210">
        <f t="shared" si="2"/>
        <v>0</v>
      </c>
      <c r="F109" s="89"/>
      <c r="G109" s="88"/>
    </row>
    <row r="110" spans="1:7" hidden="1" outlineLevel="1">
      <c r="A110" s="147"/>
      <c r="B110" s="208"/>
      <c r="C110" s="209"/>
      <c r="D110" s="209"/>
      <c r="E110" s="210">
        <f t="shared" si="2"/>
        <v>0</v>
      </c>
      <c r="F110" s="89"/>
      <c r="G110" s="88"/>
    </row>
    <row r="111" spans="1:7" hidden="1" outlineLevel="1">
      <c r="A111" s="147"/>
      <c r="B111" s="208"/>
      <c r="C111" s="209"/>
      <c r="D111" s="209"/>
      <c r="E111" s="210">
        <f t="shared" si="2"/>
        <v>0</v>
      </c>
      <c r="F111" s="89"/>
      <c r="G111" s="88"/>
    </row>
    <row r="112" spans="1:7" hidden="1" outlineLevel="1">
      <c r="A112" s="147"/>
      <c r="B112" s="208"/>
      <c r="C112" s="209"/>
      <c r="D112" s="209"/>
      <c r="E112" s="210">
        <f t="shared" si="2"/>
        <v>0</v>
      </c>
      <c r="F112" s="89"/>
      <c r="G112" s="88"/>
    </row>
    <row r="113" spans="1:7" hidden="1" outlineLevel="1">
      <c r="A113" s="147"/>
      <c r="B113" s="208"/>
      <c r="C113" s="209"/>
      <c r="D113" s="209"/>
      <c r="E113" s="210">
        <f t="shared" si="2"/>
        <v>0</v>
      </c>
      <c r="F113" s="89"/>
      <c r="G113" s="88"/>
    </row>
    <row r="114" spans="1:7" hidden="1" outlineLevel="1">
      <c r="A114" s="147"/>
      <c r="B114" s="208"/>
      <c r="C114" s="209"/>
      <c r="D114" s="209"/>
      <c r="E114" s="210">
        <f t="shared" si="2"/>
        <v>0</v>
      </c>
      <c r="F114" s="89"/>
      <c r="G114" s="88"/>
    </row>
    <row r="115" spans="1:7" hidden="1" outlineLevel="1">
      <c r="A115" s="147"/>
      <c r="B115" s="208"/>
      <c r="C115" s="209"/>
      <c r="D115" s="209"/>
      <c r="E115" s="210">
        <f t="shared" si="2"/>
        <v>0</v>
      </c>
      <c r="F115" s="89"/>
      <c r="G115" s="88"/>
    </row>
    <row r="116" spans="1:7" hidden="1" outlineLevel="1">
      <c r="A116" s="147"/>
      <c r="B116" s="208"/>
      <c r="C116" s="209"/>
      <c r="D116" s="209"/>
      <c r="E116" s="210">
        <f t="shared" si="2"/>
        <v>0</v>
      </c>
      <c r="F116" s="89"/>
      <c r="G116" s="88"/>
    </row>
    <row r="117" spans="1:7" hidden="1" outlineLevel="1">
      <c r="A117" s="147"/>
      <c r="B117" s="208"/>
      <c r="C117" s="209"/>
      <c r="D117" s="209"/>
      <c r="E117" s="210">
        <f t="shared" si="2"/>
        <v>0</v>
      </c>
      <c r="F117" s="89"/>
      <c r="G117" s="88"/>
    </row>
    <row r="118" spans="1:7" hidden="1" outlineLevel="1">
      <c r="A118" s="147"/>
      <c r="B118" s="208"/>
      <c r="C118" s="209"/>
      <c r="D118" s="209"/>
      <c r="E118" s="210">
        <f t="shared" si="2"/>
        <v>0</v>
      </c>
      <c r="F118" s="89"/>
      <c r="G118" s="88"/>
    </row>
    <row r="119" spans="1:7" hidden="1" outlineLevel="1">
      <c r="A119" s="147"/>
      <c r="B119" s="208"/>
      <c r="C119" s="209"/>
      <c r="D119" s="209"/>
      <c r="E119" s="210">
        <f t="shared" si="2"/>
        <v>0</v>
      </c>
      <c r="F119" s="89"/>
      <c r="G119" s="88"/>
    </row>
    <row r="120" spans="1:7" hidden="1" outlineLevel="1">
      <c r="A120" s="147"/>
      <c r="B120" s="208"/>
      <c r="C120" s="209"/>
      <c r="D120" s="209"/>
      <c r="E120" s="210">
        <f t="shared" si="2"/>
        <v>0</v>
      </c>
      <c r="F120" s="89"/>
      <c r="G120" s="88"/>
    </row>
    <row r="121" spans="1:7" hidden="1" outlineLevel="1">
      <c r="A121" s="147"/>
      <c r="B121" s="208"/>
      <c r="C121" s="209"/>
      <c r="D121" s="209"/>
      <c r="E121" s="210">
        <f t="shared" si="2"/>
        <v>0</v>
      </c>
      <c r="F121" s="89"/>
      <c r="G121" s="88"/>
    </row>
    <row r="122" spans="1:7" hidden="1" outlineLevel="1">
      <c r="A122" s="147"/>
      <c r="B122" s="208"/>
      <c r="C122" s="209"/>
      <c r="D122" s="209"/>
      <c r="E122" s="210">
        <f t="shared" si="2"/>
        <v>0</v>
      </c>
      <c r="F122" s="89"/>
      <c r="G122" s="88"/>
    </row>
    <row r="123" spans="1:7" hidden="1" outlineLevel="1">
      <c r="A123" s="147"/>
      <c r="B123" s="208"/>
      <c r="C123" s="209"/>
      <c r="D123" s="209"/>
      <c r="E123" s="210">
        <f t="shared" si="2"/>
        <v>0</v>
      </c>
      <c r="F123" s="89"/>
      <c r="G123" s="88"/>
    </row>
    <row r="124" spans="1:7" ht="21.75" customHeight="1" collapsed="1">
      <c r="A124" s="287" t="s">
        <v>19</v>
      </c>
      <c r="B124" s="288"/>
      <c r="C124" s="288"/>
      <c r="D124" s="288"/>
      <c r="E124" s="288"/>
      <c r="F124" s="289"/>
      <c r="G124" s="53">
        <f>SUM(E10:E123)</f>
        <v>0</v>
      </c>
    </row>
    <row r="129" spans="1:8">
      <c r="E129" s="290" t="s">
        <v>113</v>
      </c>
      <c r="F129" s="290"/>
      <c r="G129" s="290"/>
    </row>
    <row r="133" spans="1:8">
      <c r="E133" s="44"/>
      <c r="F133" s="44"/>
      <c r="G133" s="44"/>
      <c r="H133" s="52"/>
    </row>
    <row r="134" spans="1:8">
      <c r="E134" s="290" t="s">
        <v>112</v>
      </c>
      <c r="F134" s="290"/>
      <c r="G134" s="290"/>
      <c r="H134" s="40"/>
    </row>
    <row r="135" spans="1:8">
      <c r="E135" s="236"/>
      <c r="F135" s="236"/>
      <c r="G135" s="236"/>
      <c r="H135" s="40"/>
    </row>
    <row r="137" spans="1:8">
      <c r="A137" s="4" t="s">
        <v>34</v>
      </c>
    </row>
  </sheetData>
  <mergeCells count="3">
    <mergeCell ref="A124:F124"/>
    <mergeCell ref="E129:G129"/>
    <mergeCell ref="E134:G134"/>
  </mergeCells>
  <pageMargins left="0.78740157480314965" right="0.78740157480314965" top="1.1023622047244095" bottom="0.78740157480314965" header="0.51181102362204722" footer="0.51181102362204722"/>
  <pageSetup paperSize="9" scale="76" fitToHeight="0" orientation="portrait" r:id="rId1"/>
  <headerFooter differentFirst="1" alignWithMargins="0">
    <oddHeader>&amp;CBeiblatt 3a</oddHeader>
    <oddFooter>&amp;R&amp;8Seite &amp;P von &amp;N</oddFooter>
    <firstHeader>&amp;L&amp;G&amp;CBeiblatt 3a&amp;R&amp;G</firstHeader>
    <firstFooter>&amp;LVersion 1.0_27.11.18&amp;RSeite &amp;P/&amp;N</first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10</vt:i4>
      </vt:variant>
    </vt:vector>
  </HeadingPairs>
  <TitlesOfParts>
    <vt:vector size="18" baseType="lpstr">
      <vt:lpstr>Beiblatt 2 Soll-Ist-Vergleich</vt:lpstr>
      <vt:lpstr>Beiblatt 3_Abrechnungsformular</vt:lpstr>
      <vt:lpstr>3c_Personalkosten_gesamt</vt:lpstr>
      <vt:lpstr>Beiblatt3b_Stundensatz2020</vt:lpstr>
      <vt:lpstr>Beiblatt3b_Stundensatz2019</vt:lpstr>
      <vt:lpstr>Beiblatt3b_Stundensatz2018</vt:lpstr>
      <vt:lpstr>Beiblatt 3a Zeitaufzeichn_MA</vt:lpstr>
      <vt:lpstr>Beiblatt 3a Zeitaufz_UNer</vt:lpstr>
      <vt:lpstr>'3c_Personalkosten_gesamt'!Druckbereich</vt:lpstr>
      <vt:lpstr>'Beiblatt 2 Soll-Ist-Vergleich'!Druckbereich</vt:lpstr>
      <vt:lpstr>'Beiblatt 3_Abrechnungsformular'!Druckbereich</vt:lpstr>
      <vt:lpstr>'Beiblatt 3a Zeitaufz_UNer'!Druckbereich</vt:lpstr>
      <vt:lpstr>'Beiblatt 3a Zeitaufzeichn_MA'!Druckbereich</vt:lpstr>
      <vt:lpstr>Beiblatt3b_Stundensatz2018!Druckbereich</vt:lpstr>
      <vt:lpstr>Beiblatt3b_Stundensatz2019!Druckbereich</vt:lpstr>
      <vt:lpstr>Beiblatt3b_Stundensatz2020!Druckbereich</vt:lpstr>
      <vt:lpstr>'Beiblatt 3a Zeitaufz_UNer'!Drucktitel</vt:lpstr>
      <vt:lpstr>'Beiblatt 3a Zeitaufzeichn_MA'!Drucktitel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Hajek</dc:creator>
  <cp:lastModifiedBy>Kulovits</cp:lastModifiedBy>
  <cp:lastPrinted>2020-01-08T12:58:38Z</cp:lastPrinted>
  <dcterms:created xsi:type="dcterms:W3CDTF">2011-08-10T07:23:48Z</dcterms:created>
  <dcterms:modified xsi:type="dcterms:W3CDTF">2020-01-08T13:04:44Z</dcterms:modified>
</cp:coreProperties>
</file>